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55" windowHeight="4920" tabRatio="985" activeTab="0"/>
  </bookViews>
  <sheets>
    <sheet name="уточн. ноябрь" sheetId="1" r:id="rId1"/>
    <sheet name="прогноз2009-2011" sheetId="2" r:id="rId2"/>
  </sheets>
  <definedNames>
    <definedName name="_xlnm.Print_Titles" localSheetId="1">'прогноз2009-2011'!$8:$8</definedName>
    <definedName name="_xlnm.Print_Titles" localSheetId="0">'уточн. ноябрь'!$12:$12</definedName>
  </definedNames>
  <calcPr fullCalcOnLoad="1"/>
</workbook>
</file>

<file path=xl/sharedStrings.xml><?xml version="1.0" encoding="utf-8"?>
<sst xmlns="http://schemas.openxmlformats.org/spreadsheetml/2006/main" count="464" uniqueCount="261">
  <si>
    <t xml:space="preserve">000 1 05 00000 00 0000 000   </t>
  </si>
  <si>
    <t xml:space="preserve">000 1 05 01000 00 0000 110   </t>
  </si>
  <si>
    <t xml:space="preserve">000 1 05 01010 01 0000 110   </t>
  </si>
  <si>
    <t>Налог, взимаемый с налогоплательщиков,  выбравших в качестве объекта налогообложения доходы</t>
  </si>
  <si>
    <t xml:space="preserve">000 1 05 01020 01 0000 110   </t>
  </si>
  <si>
    <t>Налог, взимаемый с налогоплательщиков,  выбравших в  качестве   объекта   налогообложения   доходы, уменьшенные на величину расходов</t>
  </si>
  <si>
    <t xml:space="preserve">000 1 05 02000 02 0000 110   </t>
  </si>
  <si>
    <t>Единый налог на  вмененный  доход  для  отдельных видов деятельности</t>
  </si>
  <si>
    <t xml:space="preserve">000 1 05 03000 01 0000 110   </t>
  </si>
  <si>
    <t xml:space="preserve">000 1 06 00000 00 0000 000   </t>
  </si>
  <si>
    <t xml:space="preserve">000 1 06 01000 00 0000 110   </t>
  </si>
  <si>
    <t xml:space="preserve">000 1 06 01020 04 0000 110   </t>
  </si>
  <si>
    <t>Налог на имущество физических лиц,  взимаемый  по ставкам, применяемым к объектам  налогообложения, расположенным в границах городских округов</t>
  </si>
  <si>
    <t xml:space="preserve">000 1 06 02000 02 0000 110   </t>
  </si>
  <si>
    <t xml:space="preserve">000 1 06 02010 02 0000 110   </t>
  </si>
  <si>
    <t>Налог на имущество организаций по  имуществу,  не входящему в Единую систему газоснабжения</t>
  </si>
  <si>
    <t xml:space="preserve">000 1 06 02020 02 0000 110   </t>
  </si>
  <si>
    <t>Налог  на  имущество  организаций  по  имуществу,  входящему в Единую систему газоснабжения</t>
  </si>
  <si>
    <t xml:space="preserve">000 1 06 06000 00 0000 110   </t>
  </si>
  <si>
    <t xml:space="preserve"> 000 1 06 06010 00 0000 110   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</si>
  <si>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</t>
  </si>
  <si>
    <t xml:space="preserve">000 1 06 06012 04 0000 110   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</si>
  <si>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</si>
  <si>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 xml:space="preserve"> 000 1 06 06020 00 0000 110   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</si>
  <si>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</t>
  </si>
  <si>
    <t xml:space="preserve"> 000 1 06 06022 04 0000 110   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</si>
  <si>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</si>
  <si>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 xml:space="preserve">000 1 08 00000 00 0000 000   </t>
  </si>
  <si>
    <t>ГОСУДАРСТВЕННАЯ ПОШЛИНА</t>
  </si>
  <si>
    <t xml:space="preserve">000 1 08 03000 01 0000 110   </t>
  </si>
  <si>
    <t xml:space="preserve">000 1 08 03010 01 0000 110   </t>
  </si>
  <si>
    <t>Государственная пошлина по делам, рассматриваемым  в судах общей юрисдикции,  мировыми  судьями  (за исключением Верховного Суда Российской Федерации)</t>
  </si>
  <si>
    <t xml:space="preserve">000 1 08 07000 01 0000 110   </t>
  </si>
  <si>
    <t>Государственная   пошлина   за    государственную регистрацию,  а  также   за   совершение   прочих юридически значимых действий</t>
  </si>
  <si>
    <t xml:space="preserve">000 1 08 07140 01 0000 110   </t>
  </si>
  <si>
    <t>Государственная   пошлина   за    государственную регистрацию   транспортных   средств    и    иные юридически   значимые   действия,   связанные   с изменениями и выдачей документов на  транспортные средства, выдачей регистрационных знаков, приемом квалификационных экзаменов на получение права  на управление транспортными средствами</t>
  </si>
  <si>
    <t xml:space="preserve">000 1 08 07150 01 0000 110 </t>
  </si>
  <si>
    <t>Государственная пошлина за выдачу  разрешения  на установку рекламной конструкции</t>
  </si>
  <si>
    <t xml:space="preserve">000 1 08 07170 01 0000 110   </t>
  </si>
  <si>
    <t>Государственная  пошлина  за  выдачу специального разрешения  на  движение по автомобильным дорогам транспортных  средств,  осуществляющих  перевозки опасных,  тяжеловесных  и  (или) крупногабаритных грузов</t>
  </si>
  <si>
    <t xml:space="preserve">000 1 08 07173 01 0000 110   </t>
  </si>
  <si>
    <t>Государственная  пошлина   за    выдачу   органом местного     самоуправления   городского   округа специального     разрешения   на  движение     по автомобильным   дорогам   транспортных   средств, осуществляющих перевозки опасных, тяжеловесных  и (или)   крупногабаритных  грузов,  зачисляемая  в бюджеты городских округов</t>
  </si>
  <si>
    <t xml:space="preserve">000 1 09 00000 00 0000 000   </t>
  </si>
  <si>
    <t>ЗАДОЛЖЕННОСТЬ   И   ПЕРЕРАСЧЕТЫ   ПО   ОТМЕНЕННЫМ НАЛОГАМ, СБОРАМ И ИНЫМ ОБЯЗАТЕЛЬНЫМ ПЛАТЕЖАМ</t>
  </si>
  <si>
    <t xml:space="preserve">000 1 09 04000 00 0000 110   </t>
  </si>
  <si>
    <t xml:space="preserve">000 1 09 04050 00 0000 110 </t>
  </si>
  <si>
    <t>Земельный налог (по обязательствам, возникшим  до 1 января 2006 года)</t>
  </si>
  <si>
    <t xml:space="preserve">000 1 09 04050 04 0000 110  </t>
  </si>
  <si>
    <t>Земельный налог (по обязательствам, возникшим  до 1 января 2006 года),  мобилизуемый на  территориях городских округов</t>
  </si>
  <si>
    <t xml:space="preserve">000 1 09 07000 00 0000 110   </t>
  </si>
  <si>
    <t>Прочие налоги  и  сборы  (по  отмененным  местным  налогам и сборам)</t>
  </si>
  <si>
    <t xml:space="preserve">000 1 09 07050 00 0000 110   </t>
  </si>
  <si>
    <t xml:space="preserve">000 1 09 07050 04 0000 110   </t>
  </si>
  <si>
    <t>Прочие местные налоги и  сборы,  мобилизуемые  на территориях городских округов</t>
  </si>
  <si>
    <t xml:space="preserve">000 1 11 00000 00 0000 000 </t>
  </si>
  <si>
    <t xml:space="preserve">000 1 11 05000 00 0000 120   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</si>
  <si>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</si>
  <si>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 xml:space="preserve"> 000 1 11 05010 00 0000 120   </t>
  </si>
  <si>
    <t>Доходы,  получаемые  в  виде  арендной  платы  за земельные участки, государственная  собственность на которые не разграничена, а также  средства  от продажи  права  на  заключение  договоров  аренды указанных земельных участков</t>
  </si>
  <si>
    <t xml:space="preserve">000 1 11 05010 04 0000 120   </t>
  </si>
  <si>
    <t xml:space="preserve"> 000 1 11 05020 00 0000 120   </t>
  </si>
  <si>
    <t>Доходы,  получаемые  в  виде  арендной  платы  за земли    после   разграничения    государственной собственности   на  землю, а  также  средства  от продажи права на  заключение   договоров   аренды указанных   земельных  участков  (за  исключением земельных участков автономных учреждений)</t>
  </si>
  <si>
    <t>Доходы,  получаемые  в  виде  арендной   платы, а также средства  от  продажи  права  на заключение договоров  аренды    за  земли,   находящиеся   в собственности городских  округов  (за исключением земельных   участков   муниципальных   автономных учреждений)</t>
  </si>
  <si>
    <t xml:space="preserve">000 1 11 05030 00 0000 120   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</si>
  <si>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ими   учреждений   (за   исключением    имущества автономных учреждений)</t>
  </si>
  <si>
    <t xml:space="preserve">000 1 11 05034 04 0000 120   </t>
  </si>
  <si>
    <t>Доходы от сдачи в аренду имущества,  находящегося в  оперативном  управлении   органов   управления городских округов и созданных ими учреждений  (за исключением  имущества  муниципальных  автономных учреждений)</t>
  </si>
  <si>
    <t xml:space="preserve">000 1 11 09000 00 0000 120   </t>
  </si>
  <si>
    <t>Прочие доходы от использования имущества и  прав, находящихся 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</si>
  <si>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000 1 11 09040 00 0000 120   </t>
  </si>
  <si>
    <t>Прочие поступления  от  использования  имущества, находящегося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</si>
  <si>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000 1 11 09044 04 0000 120   </t>
  </si>
  <si>
    <t>Прочие поступления  от  использования  имущества, находящегося в  собственности  городских  округов (за    исключением    имущества     муниципальных автономных   учреждений,   а   также    имущества муниципальных унитарных предприятий, в том  числе казенных)</t>
  </si>
  <si>
    <t xml:space="preserve">000 1 12 00000 00 0000 000   </t>
  </si>
  <si>
    <t>ПЛАТЕЖИ ПРИ ПОЛЬЗОВАНИИ ПРИРОДНЫМИ РЕСУРСАМИ</t>
  </si>
  <si>
    <t xml:space="preserve">000 1 12 01000 01 0000 120   </t>
  </si>
  <si>
    <t>Плата за  негативное  воздействие  на  окружающую среду</t>
  </si>
  <si>
    <t xml:space="preserve">000 1 14 00000 00 0000 000   </t>
  </si>
  <si>
    <t>ДОХОДЫ ОТ ПРОДАЖИ МАТЕРИАЛЬНЫХ  И  НЕМАТЕРИАЛЬНЫХ АКТИВОВ</t>
  </si>
  <si>
    <t xml:space="preserve">000 1 14 01000 00 0000 410  </t>
  </si>
  <si>
    <t>Доходы от продажи квартир</t>
  </si>
  <si>
    <t xml:space="preserve">000 1 14 01040 04 0000 410   </t>
  </si>
  <si>
    <t>Доходы  от   продажи   квартир,   находящихся   в собственности городских округов</t>
  </si>
  <si>
    <t xml:space="preserve">000 1 14 06000 00 0000 430   </t>
  </si>
  <si>
    <t>Доходы от продажи земельных участков, находящихся в государственной и  муниципальной  собственности (за  исключением  земельных  участков  автономных учреждений)</t>
  </si>
  <si>
    <t xml:space="preserve">000 1 14 06010 00 0000 430   </t>
  </si>
  <si>
    <t>Доходы    от    продажи    земельных    участков, государственная  собственность  на   которые   не разграничена</t>
  </si>
  <si>
    <t xml:space="preserve">000 1 14 06012 04 0000 430  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</si>
  <si>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городских округов</t>
  </si>
  <si>
    <t xml:space="preserve">000 1 16 00000 00 0000 000   </t>
  </si>
  <si>
    <t>Налог на доходы физических лиц</t>
  </si>
  <si>
    <t>НАЛОГИ НА СОВОКУПНЫЙ ДОХОД</t>
  </si>
  <si>
    <t>НАЛОГИ НА ИМУЩЕСТВО</t>
  </si>
  <si>
    <t>ВСЕГО ДОХОДОВ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</si>
  <si>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</si>
  <si>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</si>
  <si>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Прочие субвенции</t>
  </si>
  <si>
    <t>БЕЗВОЗМЕЗДНЫЕ ПОСТУПЛЕНИЯ</t>
  </si>
  <si>
    <t>Наименование показателей</t>
  </si>
  <si>
    <t>Прочие местные налоги и сборы</t>
  </si>
  <si>
    <t>Налог на имущество физических лиц</t>
  </si>
  <si>
    <t>Земельный налог</t>
  </si>
  <si>
    <t>ШТРАФЫ, САНКЦИИ, ВОЗМЕЩЕНИЕ УЩЕРБА</t>
  </si>
  <si>
    <t>000 1 01 02000 01 0000 110</t>
  </si>
  <si>
    <t>000 1 01 02010 01 0000 110</t>
  </si>
  <si>
    <t>Налог на имущество организаций</t>
  </si>
  <si>
    <t>Государственная пошлина по делам, рассматриваемым в судах общей юрисдикции, мировыми судьями</t>
  </si>
  <si>
    <t>Налоги на имущество</t>
  </si>
  <si>
    <t>Начальник финансового управления</t>
  </si>
  <si>
    <t xml:space="preserve">администрации города Тулы </t>
  </si>
  <si>
    <t>Е.А.Митина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</si>
  <si>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</si>
  <si>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</si>
  <si>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000 1 11 05024 04 0000 120</t>
  </si>
  <si>
    <t>НАЛОГОВЫЕ И НЕНАЛОГОВЫЕ ДОХОДЫ</t>
  </si>
  <si>
    <t xml:space="preserve">000 1 00 00000 00 0000 000   </t>
  </si>
  <si>
    <t xml:space="preserve">000 1 01 00000 00 0000 000   </t>
  </si>
  <si>
    <t>Налог  на   доходы   физических  лиц  с  доходов,  полученных   физическими    лицами,   являющимися  налоговыми  резидентами  Российской  Федерации  в виде    дивидендов    от   долевого   участия   в деятельности организаций</t>
  </si>
  <si>
    <t xml:space="preserve">000 1 01 02020 01 0000 110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</si>
  <si>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</t>
  </si>
  <si>
    <t xml:space="preserve">000 1 01 02021 01 0000 110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</si>
  <si>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 Федерации,  за  исключением  доходов, полученных          физическими           лицами, зарегистрированными  в  качестве   индивидуальных предпринимателей,  частных  нотариусов  и  других лиц, занимающихся частной практикой</t>
  </si>
  <si>
    <t xml:space="preserve">000 1 01 02022 01 0000 110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</si>
  <si>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Федерации,  и  полученных  физическими лицами,    зарегистрированными     в     качестве индивидуальных     предпринимателей,      частных нотариусов и  других  лиц,  занимающихся  частной практикой</t>
  </si>
  <si>
    <t xml:space="preserve">000 1 01 02030 01 0000 110   </t>
  </si>
  <si>
    <t>Налог  на  доходы  физических  лиц   с   доходов, полученных  физическими  лицами,  не  являющимися налоговыми резидентами Российской Федерации</t>
  </si>
  <si>
    <t xml:space="preserve">000 1 01 02040 01 0000 110   </t>
  </si>
  <si>
    <t>Налог   на   доходы   физических  лиц  с доходов, полученных в виде выигрышей и призов в проводимых конкурсах,  играх и других  мероприятиях  в целях рекламы   товаров,  работ  и  услуг,   процентных доходов  по вкладам в банках, в виде материальной выгоды  от  экономии  на  процентах при получении заемных (кредитных) средств</t>
  </si>
  <si>
    <t>Код бюджетной  классификации</t>
  </si>
  <si>
    <t>2009 год</t>
  </si>
  <si>
    <t>2010 год</t>
  </si>
  <si>
    <t>2011 год</t>
  </si>
  <si>
    <t xml:space="preserve">000 1 16 03000 00 0000 140   </t>
  </si>
  <si>
    <t>Денежные   взыскания   (штрафы)   за    нарушение законодательства о налогах и сборах</t>
  </si>
  <si>
    <t xml:space="preserve">000 1 16 03010 01 0000 140   </t>
  </si>
  <si>
    <t>Денежные   взыскания   (штрафы)   за    нарушение законодательства    о    налогах    и     сборах, предусмотренные статьями 116, 117, 118,  пунктами 1 и 2 статьи 120, статьями 125,  126,  128,  129, 129.1,  132,  133,  134,  135,  135.1  Налогового кодекса Российской Федерации</t>
  </si>
  <si>
    <t xml:space="preserve">000 1 16 03030 01 0000 140   </t>
  </si>
  <si>
    <t>Денежные взыскания (штрафы)  за  административные правонарушения  в  области  налогов   и   сборов, предусмотренные Кодексом Российской Федерации  об административных правонарушениях</t>
  </si>
  <si>
    <t xml:space="preserve"> 000 1 16 06000 01 0000 140   </t>
  </si>
  <si>
    <t>Денежные   взыскания   (штрафы)   за    нарушение законодательства о применении контрольно-кассовой техники  при  осуществлении   наличных   денежных расчетов  и  (или)  расчетов   с   использованием платежных карт</t>
  </si>
  <si>
    <t xml:space="preserve">000 1 16 08000 01 0000 140   </t>
  </si>
  <si>
    <t>Денежные взыскания (штрафы)  за  административные правонарушения   в    области    государственного регулирования производства  и  оборота  этилового спирта, алкогольной, спиртосодержащей и  табачной продукции</t>
  </si>
  <si>
    <t xml:space="preserve">000 1 16 21000 00 0000 140   </t>
  </si>
  <si>
    <t>Денежные  взыскания  (штрафы)   и   иные   суммы, взыскиваемые  с  лиц,   виновных   в   совершении преступлений, и в возмещение ущерба имуществу</t>
  </si>
  <si>
    <t xml:space="preserve">000 1 16 21040 04 0000 140   </t>
  </si>
  <si>
    <t>Денежные  взыскания  (штрафы)   и   иные   суммы, взыскиваемые  с  лиц,   виновных   в   совершении преступлений, и в  возмещение  ущерба  имуществу, зачисляемые в бюджеты городских округов</t>
  </si>
  <si>
    <t xml:space="preserve">000 1 16 25000 01 0000 140   </t>
  </si>
  <si>
    <t>Денежные   взыскания   (штрафы)   за    нарушение законодательства о недрах,  об  особо  охраняемых природных территориях, об охране и  использовании животного мира, об  экологической  экспертизе,  в области  охраны  окружающей   среды,   земельного законодательства,    лесного    законодательства, водного законодательства</t>
  </si>
  <si>
    <t xml:space="preserve"> 000 1 16 25010 01 0000 140   </t>
  </si>
  <si>
    <t>Денежные   взыскания   (штрафы)   за    нарушение законодательства о недрах</t>
  </si>
  <si>
    <t xml:space="preserve">000 1 16 25030 01 0000 140   </t>
  </si>
  <si>
    <t>Денежные   взыскания   (штрафы)   за    нарушение законодательства  об   охране   и   использовании животного мира</t>
  </si>
  <si>
    <t xml:space="preserve">000 1 16 25050 01 0000 140   </t>
  </si>
  <si>
    <t>Денежные   взыскания   (штрафы)   за    нарушение законодательства  в  области  охраны   окружающей среды</t>
  </si>
  <si>
    <t xml:space="preserve">000 1 16 25060 01 0000 140   </t>
  </si>
  <si>
    <t>Денежные   взыскания   (штрафы)   за    нарушение земельного законодательства</t>
  </si>
  <si>
    <t xml:space="preserve">000 1 16 28000 01 0000 140   </t>
  </si>
  <si>
    <t>Денежные   взыскания   (штрафы)   за    нарушение законодательства в области обеспечения санитарно- эпидемиологического   благополучия   человека   и законодательства в сфере защиты прав потребителей</t>
  </si>
  <si>
    <t xml:space="preserve">000 1 16 30000 01 0000 140   </t>
  </si>
  <si>
    <t>Денежные взыскания (штрафы)  за  административные правонарушения в области дорожного движения</t>
  </si>
  <si>
    <t xml:space="preserve">000 1 16 33000 00 0000 140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</si>
  <si>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работ, оказание услуг</t>
  </si>
  <si>
    <t xml:space="preserve">000 1 16 33040 04 0000 140  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</si>
  <si>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 работ,  оказание   услуг   для   нужд городских округов</t>
  </si>
  <si>
    <t>Прочие   поступления   от   денежных    взысканий (штрафов) и иных сумм в возмещение ущерба</t>
  </si>
  <si>
    <t xml:space="preserve">000 1 16 90040 04 0000 140 </t>
  </si>
  <si>
    <t>Прочие   поступления   от   денежных    взысканий (штрафов)  и  иных  сумм  в  возмещение   ущерба, зачисляемые в бюджеты городских округов</t>
  </si>
  <si>
    <t xml:space="preserve">000 1 17 00000 00 0000 000   </t>
  </si>
  <si>
    <t>ПРОЧИЕ НЕНАЛОГОВЫЕ ДОХОДЫ</t>
  </si>
  <si>
    <t xml:space="preserve">000 1 17 05000 00 0000 180   </t>
  </si>
  <si>
    <t>Прочие неналоговые доходы</t>
  </si>
  <si>
    <t xml:space="preserve">000 1 17 05040 04 0000 180   </t>
  </si>
  <si>
    <t>Прочие  неналоговые  доходы  бюджетов   городских округов</t>
  </si>
  <si>
    <t xml:space="preserve">000 2 00 00000 00 0000 000   </t>
  </si>
  <si>
    <t xml:space="preserve">000 2 02 00000 00 0000 000   </t>
  </si>
  <si>
    <t>Безвозмездные  поступления  от  других   бюджетов бюджетной системы Российской Федерации</t>
  </si>
  <si>
    <t xml:space="preserve">000 2 02 02000 00 0000 151   </t>
  </si>
  <si>
    <t xml:space="preserve">000 2 02 02024 00 0000 151   </t>
  </si>
  <si>
    <t>Субсидии    бюджетам 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</si>
  <si>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000 2 02 02024 04 0000 151   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</si>
  <si>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</si>
  <si>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 xml:space="preserve">000 2 02 02041 00 0000 151   </t>
  </si>
  <si>
    <t>Субсидии бюджетам на строительство и модернизацию автомобильных дорог  общего  пользования,  в  том числе  дорог   в   поселениях   (за   исключением автомобильных дорог федерального значения)</t>
  </si>
  <si>
    <t xml:space="preserve">000 2 02 02041 04 0000 151   </t>
  </si>
  <si>
    <t>Субсидии   бюджетам    городских    округов    на строительство и модернизацию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</si>
  <si>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 xml:space="preserve">000 2 02 02999 00 0000 151   </t>
  </si>
  <si>
    <t>Прочие субсидии</t>
  </si>
  <si>
    <t xml:space="preserve">000 2 02 02999 04 0000 151   </t>
  </si>
  <si>
    <t>Прочие субсидии бюджетам городских округов</t>
  </si>
  <si>
    <t xml:space="preserve">000 2 02 02077 00 0000 151   </t>
  </si>
  <si>
    <t>Субсидии  бюджетам  на  бюджетные  инвестиции   в объекты        капитального         строительства государственной      собственности      субъектов Российской   Федерации   (объекты    капитального строительства     собственности     муниципальных образований)</t>
  </si>
  <si>
    <t xml:space="preserve">000 2 02 02077 04 0000 151   </t>
  </si>
  <si>
    <t>Субсидии бюджетам городских округов на  бюджетные инвестиции в объекты  капитального  строительства собственности муниципальных образований</t>
  </si>
  <si>
    <t>Субсидии бюджетам субъектов Российской  Федерации и   муниципальных    образований    (межбюджетные субсидии)</t>
  </si>
  <si>
    <t xml:space="preserve">000 2 02 03000 00 0000 151   </t>
  </si>
  <si>
    <t>Субвенции бюджетам субъектов Российской Федерации и муниципальных образований</t>
  </si>
  <si>
    <t xml:space="preserve">000 2 02 03003 00 0000 151   </t>
  </si>
  <si>
    <t>Субвенции бюджетам на государственную регистрацию актов гражданского состояния</t>
  </si>
  <si>
    <t xml:space="preserve"> 000 2 02 03003 04 0000 151   </t>
  </si>
  <si>
    <t>Субвенции   бюджетам   городских    округов    на государственную  регистрацию  актов  гражданского состояния</t>
  </si>
  <si>
    <t xml:space="preserve">000 2 02 03021 00 0000 151 </t>
  </si>
  <si>
    <t>Субвенции бюджетам муниципальных  образований  на ежемесячное денежное вознаграждение  за  классное руководство</t>
  </si>
  <si>
    <t xml:space="preserve">000 2 02 03021 04 0000 151   </t>
  </si>
  <si>
    <t>Субвенции   бюджетам   городских    округов    на ежемесячное денежное вознаграждение  за  классное руководство</t>
  </si>
  <si>
    <t xml:space="preserve">000 2 02 03024 00 0000 151   </t>
  </si>
  <si>
    <t>Субвенции   местным   бюджетам   на    выполнение  передаваемых  полномочий   субъектов   Российской Федерации</t>
  </si>
  <si>
    <t xml:space="preserve">000 2 02 03024 04 0000 151   </t>
  </si>
  <si>
    <t>Субвенции   бюджетам   городских    округов    на выполнение  передаваемых   полномочий   субъектов Российской Федерации</t>
  </si>
  <si>
    <t xml:space="preserve">000 2 02 03999 00 0000 151   </t>
  </si>
  <si>
    <t xml:space="preserve">000 2 02 03999 04 0000 151   </t>
  </si>
  <si>
    <t>Прочие субвенции бюджетам городских округов</t>
  </si>
  <si>
    <t xml:space="preserve"> 000 1 16 90000 00 0000 140   </t>
  </si>
  <si>
    <t xml:space="preserve">Доходы бюджета города Тулы на 2009 год и на плановый период 2010 и 2011 годов по группам,подгруппам,статьям  и подстатьям классификации доходов  бюджетов Российской Федерации </t>
  </si>
  <si>
    <t>к решению Тульской городской</t>
  </si>
  <si>
    <t>Думы от ___________ № ______</t>
  </si>
  <si>
    <t>тыс. рублей</t>
  </si>
  <si>
    <t>Приложение  3</t>
  </si>
  <si>
    <t>Доходы,  получаемые  в  виде  арендной  платы  за земельные участки,  государственная  собственность на которые не разграничена и которые  расположены в границах городских округов, а также средства от продажи  права  на  заключение  договоров  аренды указанных земельных участков</t>
  </si>
  <si>
    <t xml:space="preserve">000 2 02 03055 00 0000 151   </t>
  </si>
  <si>
    <t>Субвенции   бюджетам  муниципальных образований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</si>
  <si>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000 2 02 03055 04 0000 151   </t>
  </si>
  <si>
    <t>Субвенции   бюджетам  городских  округов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</si>
  <si>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000 2 02 03029 00 0000 151   </t>
  </si>
  <si>
    <t xml:space="preserve">000 2 02 03029 04 0000 151   </t>
  </si>
  <si>
    <t>Субвенции бюджетам муниципальных  образований  на  компенсацию   части   родительской    платы    за  содержание   ребенка    в    государственных    и  муниципальных    образовательных     учреждениях,  реализующих     основную      общеобразовательную  программу дошкольного образования</t>
  </si>
  <si>
    <t>Субвенции   бюджетам   городских    округов    на  компенсацию   части   родительской    платы    за  содержание      ребенка      в      муниципальных  образовательных учреждениях, реализующих основную  общеобразовательную     программу     дошкольного  образования</t>
  </si>
  <si>
    <t xml:space="preserve">Доходы бюджета города Тулы на 2009 год  по группам,подгруппам,статьям  и подстатьям классификации доходов  бюджетов Российской Федерации </t>
  </si>
  <si>
    <t>администрации города Тулы                                                                                                       Е. А. Митина</t>
  </si>
  <si>
    <t xml:space="preserve">                                                                       к решению Тульской городской</t>
  </si>
  <si>
    <t xml:space="preserve">                                         Приложение  1</t>
  </si>
  <si>
    <t xml:space="preserve">                                          Приложение  3</t>
  </si>
  <si>
    <t xml:space="preserve">                                                                          Думы от 17.12.2008 № 59/1289 </t>
  </si>
  <si>
    <t>ВОЗВРАТ  ОСТАТКОВ СУБСИДИЙ, СУБВЕНЦИЙ И   ИНЫХ   МЕЖБЮДЖЕТНЫХ  ТРАНСФЕРТОВ, ИМЕЮЩИХ  ЦЕЛЕВОЕ  НАЗНАЧЕНИЕ, ПРОШЛЫХ  ЛЕТ</t>
  </si>
  <si>
    <t xml:space="preserve">Возврат  остатков субсидий, субвенций и   иных   межбюджетных  трансфертов, имеющих  целевое  назначение, прошлых лет, из бюджетов городских округов </t>
  </si>
  <si>
    <t xml:space="preserve">000  1 19 04000 04 0000 151  </t>
  </si>
  <si>
    <t xml:space="preserve">  000  1 19 00000 00 0000 000  </t>
  </si>
  <si>
    <t xml:space="preserve">000 2 02 03007 00 0000 151   </t>
  </si>
  <si>
    <t xml:space="preserve"> 000 2 02 03007 04 0000 151   </t>
  </si>
  <si>
    <t>Субвенции   бюджетам   на 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</si>
  <si>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Субвенции   бюджетам  городских округов  на 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</si>
  <si>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 xml:space="preserve">000 2 02 03014 00 0000 151   </t>
  </si>
  <si>
    <t xml:space="preserve"> 000 2 02 03014 04 0000 151   </t>
  </si>
  <si>
    <t>Субвенции бюджетам муниципальных  образований  на поощрение лучших учителей</t>
  </si>
  <si>
    <t>Субвенции бюджетам городских округов  на поощрение лучших учителей</t>
  </si>
  <si>
    <t xml:space="preserve">000 2 02 03030 00 0000 151   </t>
  </si>
  <si>
    <t xml:space="preserve">000 2 02 03030 04 0000 151   </t>
  </si>
  <si>
    <t>Субвенции   бюджетам 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</si>
  <si>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  бюджетам  городских округов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</si>
  <si>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 xml:space="preserve">000 2 02 02008 00 0000 151   </t>
  </si>
  <si>
    <t xml:space="preserve">000 2 02 02008 04 0000 151   </t>
  </si>
  <si>
    <t>Субсидии бюджетам на обеспечение жильем молодых семей</t>
  </si>
  <si>
    <t>Субсидии бюджетам городских округов  на обеспечение жильем молодых семей</t>
  </si>
  <si>
    <t xml:space="preserve">000 2 02 02068 00 0000 151   </t>
  </si>
  <si>
    <t xml:space="preserve">000 2 02 02068 04 0000 151   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</si>
  <si>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</si>
  <si>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Субсидии бюджетам городских округов  на комплектование книжных фондов библиотек муниципальных образований </t>
  </si>
  <si>
    <t xml:space="preserve">000 2 02 02080 00 0000 151   </t>
  </si>
  <si>
    <t xml:space="preserve">000 2 02 02080 04 0000 151   </t>
  </si>
  <si>
    <t>Субсидии   бюджетам для обеспечения земельных участков коммунальной инфраструктурой в целях жилищного строительства</t>
  </si>
  <si>
    <t>Субсидии   бюджетам городских округов для обеспечения земельных участков коммунальной инфраструктурой в целях жилищного строительства</t>
  </si>
  <si>
    <t xml:space="preserve">                                                                     Думы от 25.11.2009 № 80/1666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</si>
</sst>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)"/>
    <numFmt numFmtId="165" formatCode="0_)"/>
    <numFmt numFmtId="166" formatCode="0.0_)"/>
    <numFmt numFmtId="167" formatCode="0.0%"/>
    <numFmt numFmtId="168" formatCode="0.0"/>
    <numFmt numFmtId="169" formatCode="0.000"/>
    <numFmt numFmtId="170" formatCode="0.0000000"/>
    <numFmt numFmtId="171" formatCode="0.000000"/>
    <numFmt numFmtId="172" formatCode="0.00000"/>
    <numFmt numFmtId="173" formatCode="0.0000"/>
    <numFmt numFmtId="174" formatCode="0.000_)"/>
    <numFmt numFmtId="175" formatCode="0.00000000"/>
    <numFmt numFmtId="176" formatCode="#,##0.0_р_.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12">
    <font>
      <sz val="10"/>
      <name val="Arial Cyr"/>
      <family val="0"/>
    </font>
    <font>
      <sz val="18"/>
      <name val="Bookman Old Style"/>
      <family val="1"/>
    </font>
    <font>
      <b/>
      <sz val="18"/>
      <name val="Bookman Old Style"/>
      <family val="1"/>
    </font>
    <font>
      <sz val="18"/>
      <color indexed="8"/>
      <name val="Bookman Old Style"/>
      <family val="1"/>
    </font>
    <font>
      <sz val="8"/>
      <name val="Arial Cyr"/>
      <family val="0"/>
    </font>
    <font>
      <sz val="14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Bookman Old Style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176" fontId="3" fillId="0" borderId="0" xfId="19" applyNumberFormat="1" applyFont="1" applyFill="1" applyBorder="1" applyAlignment="1" applyProtection="1">
      <alignment horizontal="right"/>
      <protection/>
    </xf>
    <xf numFmtId="168" fontId="3" fillId="0" borderId="0" xfId="0" applyNumberFormat="1" applyFont="1" applyFill="1" applyBorder="1" applyAlignment="1" applyProtection="1">
      <alignment horizontal="right"/>
      <protection/>
    </xf>
    <xf numFmtId="168" fontId="1" fillId="0" borderId="0" xfId="0" applyNumberFormat="1" applyFont="1" applyBorder="1" applyAlignment="1">
      <alignment horizontal="right"/>
    </xf>
    <xf numFmtId="168" fontId="1" fillId="0" borderId="0" xfId="19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77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/>
    </xf>
    <xf numFmtId="164" fontId="10" fillId="0" borderId="0" xfId="0" applyNumberFormat="1" applyFont="1" applyFill="1" applyBorder="1" applyAlignment="1" applyProtection="1">
      <alignment/>
      <protection/>
    </xf>
    <xf numFmtId="0" fontId="8" fillId="0" borderId="1" xfId="0" applyFont="1" applyBorder="1" applyAlignment="1">
      <alignment horizontal="center" vertical="top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177" fontId="10" fillId="0" borderId="1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177" fontId="10" fillId="0" borderId="1" xfId="0" applyNumberFormat="1" applyFont="1" applyFill="1" applyBorder="1" applyAlignment="1" applyProtection="1">
      <alignment horizontal="center" vertical="center"/>
      <protection/>
    </xf>
    <xf numFmtId="177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wrapText="1"/>
    </xf>
    <xf numFmtId="177" fontId="10" fillId="0" borderId="1" xfId="0" applyNumberFormat="1" applyFont="1" applyFill="1" applyBorder="1" applyAlignment="1" applyProtection="1">
      <alignment horizontal="center" vertical="center" wrapText="1"/>
      <protection/>
    </xf>
    <xf numFmtId="177" fontId="8" fillId="0" borderId="1" xfId="0" applyNumberFormat="1" applyFont="1" applyBorder="1" applyAlignment="1">
      <alignment horizontal="center" vertical="center"/>
    </xf>
    <xf numFmtId="168" fontId="10" fillId="0" borderId="0" xfId="0" applyNumberFormat="1" applyFont="1" applyFill="1" applyBorder="1" applyAlignment="1" applyProtection="1">
      <alignment horizontal="right"/>
      <protection/>
    </xf>
    <xf numFmtId="177" fontId="8" fillId="0" borderId="1" xfId="0" applyNumberFormat="1" applyFont="1" applyBorder="1" applyAlignment="1">
      <alignment wrapText="1"/>
    </xf>
    <xf numFmtId="177" fontId="8" fillId="0" borderId="1" xfId="0" applyNumberFormat="1" applyFont="1" applyBorder="1" applyAlignment="1">
      <alignment horizontal="left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left" wrapText="1"/>
    </xf>
    <xf numFmtId="177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0" fontId="10" fillId="0" borderId="1" xfId="0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 applyProtection="1">
      <alignment vertical="top" wrapText="1"/>
      <protection/>
    </xf>
    <xf numFmtId="168" fontId="9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177" fontId="8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Fill="1" applyBorder="1" applyAlignment="1" applyProtection="1">
      <alignment vertical="center" wrapText="1"/>
      <protection/>
    </xf>
    <xf numFmtId="177" fontId="8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top"/>
    </xf>
    <xf numFmtId="164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177" fontId="8" fillId="0" borderId="0" xfId="0" applyNumberFormat="1" applyFont="1" applyAlignment="1">
      <alignment horizontal="left" vertical="center"/>
    </xf>
    <xf numFmtId="164" fontId="10" fillId="0" borderId="2" xfId="0" applyNumberFormat="1" applyFont="1" applyFill="1" applyBorder="1" applyAlignment="1" applyProtection="1">
      <alignment horizontal="center"/>
      <protection/>
    </xf>
    <xf numFmtId="177" fontId="8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1"/>
  <sheetViews>
    <sheetView tabSelected="1" view="pageBreakPreview" zoomScaleSheetLayoutView="100" workbookViewId="0" topLeftCell="A1">
      <selection activeCell="B3" sqref="B3:C3"/>
    </sheetView>
  </sheetViews>
  <sheetFormatPr defaultColWidth="9.00390625" defaultRowHeight="12.75"/>
  <cols>
    <col min="1" max="1" width="29.75390625" style="1" customWidth="1"/>
    <col min="2" max="2" width="59.00390625" style="1" customWidth="1"/>
    <col min="3" max="3" width="13.25390625" style="1" customWidth="1"/>
    <col min="4" max="4" width="14.75390625" style="1" customWidth="1"/>
    <col min="5" max="5" width="13.625" style="1" customWidth="1"/>
    <col min="6" max="6" width="15.00390625" style="1" customWidth="1"/>
    <col min="7" max="7" width="11.75390625" style="1" customWidth="1"/>
    <col min="8" max="8" width="16.00390625" style="1" customWidth="1"/>
    <col min="9" max="9" width="11.375" style="1" customWidth="1"/>
    <col min="10" max="10" width="14.75390625" style="1" customWidth="1"/>
    <col min="11" max="11" width="10.875" style="1" customWidth="1"/>
    <col min="12" max="16384" width="8.875" style="1" customWidth="1"/>
  </cols>
  <sheetData>
    <row r="1" spans="1:4" ht="18.75" customHeight="1">
      <c r="A1" s="11"/>
      <c r="B1" s="54" t="s">
        <v>229</v>
      </c>
      <c r="C1" s="54"/>
      <c r="D1" s="44"/>
    </row>
    <row r="2" spans="1:4" ht="17.25" customHeight="1">
      <c r="A2" s="44"/>
      <c r="B2" s="54" t="s">
        <v>228</v>
      </c>
      <c r="C2" s="54"/>
      <c r="D2" s="44"/>
    </row>
    <row r="3" spans="1:4" ht="18" customHeight="1">
      <c r="A3" s="44"/>
      <c r="B3" s="54" t="s">
        <v>260</v>
      </c>
      <c r="C3" s="54"/>
      <c r="D3" s="12"/>
    </row>
    <row r="4" spans="1:4" ht="10.5" customHeight="1">
      <c r="A4" s="44"/>
      <c r="B4" s="55"/>
      <c r="C4" s="55"/>
      <c r="D4" s="12"/>
    </row>
    <row r="5" spans="1:4" ht="18" customHeight="1">
      <c r="A5" s="44"/>
      <c r="B5" s="54" t="s">
        <v>230</v>
      </c>
      <c r="C5" s="54"/>
      <c r="D5" s="12"/>
    </row>
    <row r="6" spans="1:4" ht="18" customHeight="1">
      <c r="A6" s="44"/>
      <c r="B6" s="54" t="s">
        <v>228</v>
      </c>
      <c r="C6" s="54"/>
      <c r="D6" s="12"/>
    </row>
    <row r="7" spans="1:4" ht="18.75" customHeight="1">
      <c r="A7" s="44"/>
      <c r="B7" s="54" t="s">
        <v>231</v>
      </c>
      <c r="C7" s="54"/>
      <c r="D7" s="12"/>
    </row>
    <row r="8" spans="1:4" ht="13.5" customHeight="1">
      <c r="A8" s="44"/>
      <c r="B8" s="44"/>
      <c r="C8" s="11"/>
      <c r="D8" s="12"/>
    </row>
    <row r="9" spans="1:10" ht="39.75" customHeight="1">
      <c r="A9" s="51" t="s">
        <v>226</v>
      </c>
      <c r="B9" s="51"/>
      <c r="C9" s="51"/>
      <c r="D9" s="14"/>
      <c r="E9" s="2"/>
      <c r="F9" s="2"/>
      <c r="G9" s="2"/>
      <c r="H9" s="2"/>
      <c r="I9" s="2"/>
      <c r="J9" s="2"/>
    </row>
    <row r="10" spans="1:10" ht="9" customHeight="1">
      <c r="A10" s="13"/>
      <c r="B10" s="13"/>
      <c r="C10" s="13"/>
      <c r="D10" s="14"/>
      <c r="E10" s="2"/>
      <c r="F10" s="2"/>
      <c r="G10" s="2"/>
      <c r="H10" s="2"/>
      <c r="I10" s="2"/>
      <c r="J10" s="2"/>
    </row>
    <row r="11" spans="1:9" ht="23.25">
      <c r="A11" s="15"/>
      <c r="B11" s="16"/>
      <c r="C11" s="16" t="s">
        <v>215</v>
      </c>
      <c r="D11" s="12"/>
      <c r="E11" s="3"/>
      <c r="F11" s="3"/>
      <c r="G11" s="3"/>
      <c r="H11" s="3"/>
      <c r="I11" s="3"/>
    </row>
    <row r="12" spans="1:11" ht="33" customHeight="1">
      <c r="A12" s="17" t="s">
        <v>128</v>
      </c>
      <c r="B12" s="18" t="s">
        <v>98</v>
      </c>
      <c r="C12" s="18" t="s">
        <v>129</v>
      </c>
      <c r="D12" s="20"/>
      <c r="E12" s="4"/>
      <c r="F12" s="4"/>
      <c r="G12" s="4"/>
      <c r="H12" s="4"/>
      <c r="I12" s="4"/>
      <c r="J12" s="4"/>
      <c r="K12" s="4"/>
    </row>
    <row r="13" spans="1:11" ht="19.5" customHeight="1">
      <c r="A13" s="24" t="s">
        <v>115</v>
      </c>
      <c r="B13" s="46" t="s">
        <v>114</v>
      </c>
      <c r="C13" s="21">
        <f>C14+C22+C28+C39+C47+C54+C65+C67+C73+C92+C95</f>
        <v>4748947.6000000015</v>
      </c>
      <c r="D13" s="22"/>
      <c r="E13" s="5"/>
      <c r="F13" s="5"/>
      <c r="G13" s="5"/>
      <c r="H13" s="5"/>
      <c r="I13" s="5"/>
      <c r="J13" s="5"/>
      <c r="K13" s="5"/>
    </row>
    <row r="14" spans="1:11" ht="20.25" customHeight="1">
      <c r="A14" s="24" t="s">
        <v>116</v>
      </c>
      <c r="B14" s="47" t="s">
        <v>94</v>
      </c>
      <c r="C14" s="23">
        <f>C15</f>
        <v>2527728.4</v>
      </c>
      <c r="D14" s="22"/>
      <c r="E14" s="5"/>
      <c r="F14" s="5"/>
      <c r="G14" s="5"/>
      <c r="H14" s="5"/>
      <c r="I14" s="5"/>
      <c r="J14" s="5"/>
      <c r="K14" s="5"/>
    </row>
    <row r="15" spans="1:11" ht="19.5" customHeight="1">
      <c r="A15" s="27" t="s">
        <v>103</v>
      </c>
      <c r="B15" s="47" t="s">
        <v>90</v>
      </c>
      <c r="C15" s="23">
        <f>C16+C17+C20+C21</f>
        <v>2527728.4</v>
      </c>
      <c r="D15" s="22"/>
      <c r="E15" s="5"/>
      <c r="F15" s="5"/>
      <c r="G15" s="5"/>
      <c r="H15" s="5"/>
      <c r="I15" s="5"/>
      <c r="J15" s="5"/>
      <c r="K15" s="5"/>
    </row>
    <row r="16" spans="1:11" ht="80.25" customHeight="1">
      <c r="A16" s="42" t="s">
        <v>104</v>
      </c>
      <c r="B16" s="47" t="s">
        <v>117</v>
      </c>
      <c r="C16" s="26">
        <v>63608</v>
      </c>
      <c r="D16" s="22"/>
      <c r="E16" s="5"/>
      <c r="F16" s="5"/>
      <c r="G16" s="5"/>
      <c r="H16" s="5"/>
      <c r="I16" s="5"/>
      <c r="J16" s="5"/>
      <c r="K16" s="5"/>
    </row>
    <row r="17" spans="1:11" ht="67.5" customHeight="1">
      <c r="A17" s="24" t="s">
        <v>118</v>
      </c>
      <c r="B17" s="47" t="s">
        <v>119</v>
      </c>
      <c r="C17" s="26">
        <f>C18+C19</f>
        <v>2454903.0999999996</v>
      </c>
      <c r="D17" s="22"/>
      <c r="E17" s="5"/>
      <c r="F17" s="5"/>
      <c r="G17" s="5"/>
      <c r="H17" s="5"/>
      <c r="I17" s="5"/>
      <c r="J17" s="5"/>
      <c r="K17" s="5"/>
    </row>
    <row r="18" spans="1:11" ht="129" customHeight="1">
      <c r="A18" s="24" t="s">
        <v>120</v>
      </c>
      <c r="B18" s="47" t="s">
        <v>121</v>
      </c>
      <c r="C18" s="26">
        <v>2440059.8</v>
      </c>
      <c r="D18" s="22"/>
      <c r="E18" s="5"/>
      <c r="F18" s="5"/>
      <c r="G18" s="5"/>
      <c r="H18" s="5"/>
      <c r="I18" s="5"/>
      <c r="J18" s="5"/>
      <c r="K18" s="5"/>
    </row>
    <row r="19" spans="1:11" ht="115.5" customHeight="1">
      <c r="A19" s="24" t="s">
        <v>122</v>
      </c>
      <c r="B19" s="47" t="s">
        <v>123</v>
      </c>
      <c r="C19" s="26">
        <v>14843.3</v>
      </c>
      <c r="D19" s="22"/>
      <c r="E19" s="5"/>
      <c r="F19" s="5"/>
      <c r="G19" s="5"/>
      <c r="H19" s="5"/>
      <c r="I19" s="5"/>
      <c r="J19" s="5"/>
      <c r="K19" s="5"/>
    </row>
    <row r="20" spans="1:11" ht="48.75" customHeight="1">
      <c r="A20" s="24" t="s">
        <v>124</v>
      </c>
      <c r="B20" s="47" t="s">
        <v>125</v>
      </c>
      <c r="C20" s="26">
        <v>5365.1</v>
      </c>
      <c r="D20" s="28"/>
      <c r="E20" s="6"/>
      <c r="F20" s="7"/>
      <c r="G20" s="6"/>
      <c r="H20" s="7"/>
      <c r="I20" s="6"/>
      <c r="J20" s="8"/>
      <c r="K20" s="9"/>
    </row>
    <row r="21" spans="1:11" ht="102" customHeight="1">
      <c r="A21" s="24" t="s">
        <v>126</v>
      </c>
      <c r="B21" s="47" t="s">
        <v>127</v>
      </c>
      <c r="C21" s="26">
        <v>3852.2</v>
      </c>
      <c r="D21" s="28"/>
      <c r="E21" s="6"/>
      <c r="F21" s="7"/>
      <c r="G21" s="6"/>
      <c r="H21" s="7"/>
      <c r="I21" s="6"/>
      <c r="J21" s="8"/>
      <c r="K21" s="9"/>
    </row>
    <row r="22" spans="1:11" ht="20.25" customHeight="1">
      <c r="A22" s="24" t="s">
        <v>0</v>
      </c>
      <c r="B22" s="30" t="s">
        <v>91</v>
      </c>
      <c r="C22" s="26">
        <f>C23+C26+C27</f>
        <v>538751.3</v>
      </c>
      <c r="D22" s="28"/>
      <c r="E22" s="6"/>
      <c r="F22" s="7"/>
      <c r="G22" s="6"/>
      <c r="H22" s="7"/>
      <c r="I22" s="6"/>
      <c r="J22" s="8"/>
      <c r="K22" s="9"/>
    </row>
    <row r="23" spans="1:11" ht="32.25" customHeight="1">
      <c r="A23" s="24" t="s">
        <v>1</v>
      </c>
      <c r="B23" s="30" t="s">
        <v>111</v>
      </c>
      <c r="C23" s="26">
        <f>C24+C25</f>
        <v>365495</v>
      </c>
      <c r="D23" s="28"/>
      <c r="E23" s="6"/>
      <c r="F23" s="7"/>
      <c r="G23" s="6"/>
      <c r="H23" s="7"/>
      <c r="I23" s="6"/>
      <c r="J23" s="8"/>
      <c r="K23" s="9"/>
    </row>
    <row r="24" spans="1:11" ht="33" customHeight="1">
      <c r="A24" s="24" t="s">
        <v>2</v>
      </c>
      <c r="B24" s="30" t="s">
        <v>3</v>
      </c>
      <c r="C24" s="26">
        <v>286639.2</v>
      </c>
      <c r="D24" s="28"/>
      <c r="E24" s="6"/>
      <c r="F24" s="7"/>
      <c r="G24" s="6"/>
      <c r="H24" s="7"/>
      <c r="I24" s="6"/>
      <c r="J24" s="8"/>
      <c r="K24" s="9"/>
    </row>
    <row r="25" spans="1:11" ht="52.5" customHeight="1">
      <c r="A25" s="24" t="s">
        <v>4</v>
      </c>
      <c r="B25" s="30" t="s">
        <v>5</v>
      </c>
      <c r="C25" s="26">
        <v>78855.8</v>
      </c>
      <c r="D25" s="28"/>
      <c r="E25" s="6"/>
      <c r="F25" s="7"/>
      <c r="G25" s="6"/>
      <c r="H25" s="7"/>
      <c r="I25" s="6"/>
      <c r="J25" s="8"/>
      <c r="K25" s="9"/>
    </row>
    <row r="26" spans="1:11" ht="33" customHeight="1">
      <c r="A26" s="24" t="s">
        <v>6</v>
      </c>
      <c r="B26" s="30" t="s">
        <v>7</v>
      </c>
      <c r="C26" s="26">
        <v>173226.8</v>
      </c>
      <c r="D26" s="28"/>
      <c r="E26" s="6"/>
      <c r="F26" s="7"/>
      <c r="G26" s="6"/>
      <c r="H26" s="7"/>
      <c r="I26" s="6"/>
      <c r="J26" s="8"/>
      <c r="K26" s="9"/>
    </row>
    <row r="27" spans="1:11" ht="20.25" customHeight="1">
      <c r="A27" s="24" t="s">
        <v>8</v>
      </c>
      <c r="B27" s="30" t="s">
        <v>112</v>
      </c>
      <c r="C27" s="26">
        <v>29.5</v>
      </c>
      <c r="D27" s="28"/>
      <c r="E27" s="6"/>
      <c r="F27" s="7"/>
      <c r="G27" s="6"/>
      <c r="H27" s="7"/>
      <c r="I27" s="6"/>
      <c r="J27" s="8"/>
      <c r="K27" s="9"/>
    </row>
    <row r="28" spans="1:11" ht="23.25">
      <c r="A28" s="24" t="s">
        <v>9</v>
      </c>
      <c r="B28" s="30" t="s">
        <v>92</v>
      </c>
      <c r="C28" s="26">
        <f>C29+C31+C34</f>
        <v>834922.3</v>
      </c>
      <c r="D28" s="28"/>
      <c r="E28" s="6"/>
      <c r="F28" s="7"/>
      <c r="G28" s="6"/>
      <c r="H28" s="7"/>
      <c r="I28" s="6"/>
      <c r="J28" s="8"/>
      <c r="K28" s="9"/>
    </row>
    <row r="29" spans="1:11" ht="18.75" customHeight="1">
      <c r="A29" s="24" t="s">
        <v>10</v>
      </c>
      <c r="B29" s="30" t="s">
        <v>100</v>
      </c>
      <c r="C29" s="26">
        <f>C30</f>
        <v>36554</v>
      </c>
      <c r="D29" s="28"/>
      <c r="E29" s="6"/>
      <c r="F29" s="7"/>
      <c r="G29" s="6"/>
      <c r="H29" s="7"/>
      <c r="I29" s="6"/>
      <c r="J29" s="8"/>
      <c r="K29" s="9"/>
    </row>
    <row r="30" spans="1:11" ht="48" customHeight="1">
      <c r="A30" s="24" t="s">
        <v>11</v>
      </c>
      <c r="B30" s="30" t="s">
        <v>12</v>
      </c>
      <c r="C30" s="26">
        <v>36554</v>
      </c>
      <c r="D30" s="28"/>
      <c r="E30" s="6"/>
      <c r="F30" s="7"/>
      <c r="G30" s="6"/>
      <c r="H30" s="7"/>
      <c r="I30" s="6"/>
      <c r="J30" s="8"/>
      <c r="K30" s="9"/>
    </row>
    <row r="31" spans="1:11" ht="21" customHeight="1">
      <c r="A31" s="24" t="s">
        <v>13</v>
      </c>
      <c r="B31" s="30" t="s">
        <v>105</v>
      </c>
      <c r="C31" s="26">
        <f>C32+C33</f>
        <v>353325.3</v>
      </c>
      <c r="D31" s="28"/>
      <c r="E31" s="6"/>
      <c r="F31" s="7"/>
      <c r="G31" s="6"/>
      <c r="H31" s="7"/>
      <c r="I31" s="6"/>
      <c r="J31" s="8"/>
      <c r="K31" s="9"/>
    </row>
    <row r="32" spans="1:11" ht="31.5" customHeight="1">
      <c r="A32" s="24" t="s">
        <v>14</v>
      </c>
      <c r="B32" s="30" t="s">
        <v>15</v>
      </c>
      <c r="C32" s="26">
        <v>350775.3</v>
      </c>
      <c r="D32" s="28"/>
      <c r="E32" s="6"/>
      <c r="F32" s="7"/>
      <c r="G32" s="6"/>
      <c r="H32" s="7"/>
      <c r="I32" s="6"/>
      <c r="J32" s="8"/>
      <c r="K32" s="9"/>
    </row>
    <row r="33" spans="1:11" ht="33" customHeight="1">
      <c r="A33" s="24" t="s">
        <v>16</v>
      </c>
      <c r="B33" s="30" t="s">
        <v>17</v>
      </c>
      <c r="C33" s="26">
        <v>2550</v>
      </c>
      <c r="D33" s="28"/>
      <c r="E33" s="6"/>
      <c r="F33" s="7"/>
      <c r="G33" s="6"/>
      <c r="H33" s="7"/>
      <c r="I33" s="6"/>
      <c r="J33" s="8"/>
      <c r="K33" s="9"/>
    </row>
    <row r="34" spans="1:11" ht="20.25" customHeight="1">
      <c r="A34" s="24" t="s">
        <v>18</v>
      </c>
      <c r="B34" s="30" t="s">
        <v>101</v>
      </c>
      <c r="C34" s="26">
        <f>C35+C37</f>
        <v>445043</v>
      </c>
      <c r="D34" s="28"/>
      <c r="E34" s="6"/>
      <c r="F34" s="7"/>
      <c r="G34" s="6"/>
      <c r="H34" s="7"/>
      <c r="I34" s="6"/>
      <c r="J34" s="8"/>
      <c r="K34" s="9"/>
    </row>
    <row r="35" spans="1:11" ht="51" customHeight="1">
      <c r="A35" s="24" t="s">
        <v>19</v>
      </c>
      <c r="B35" s="30" t="s">
        <v>20</v>
      </c>
      <c r="C35" s="26">
        <f>C36</f>
        <v>11983.5</v>
      </c>
      <c r="D35" s="28"/>
      <c r="E35" s="6"/>
      <c r="F35" s="7"/>
      <c r="G35" s="6"/>
      <c r="H35" s="7"/>
      <c r="I35" s="6"/>
      <c r="J35" s="8"/>
      <c r="K35" s="9"/>
    </row>
    <row r="36" spans="1:11" ht="80.25" customHeight="1">
      <c r="A36" s="24" t="s">
        <v>21</v>
      </c>
      <c r="B36" s="30" t="s">
        <v>22</v>
      </c>
      <c r="C36" s="26">
        <v>11983.5</v>
      </c>
      <c r="D36" s="28"/>
      <c r="E36" s="6"/>
      <c r="F36" s="7"/>
      <c r="G36" s="6"/>
      <c r="H36" s="7"/>
      <c r="I36" s="6"/>
      <c r="J36" s="8"/>
      <c r="K36" s="9"/>
    </row>
    <row r="37" spans="1:11" ht="49.5" customHeight="1">
      <c r="A37" s="24" t="s">
        <v>23</v>
      </c>
      <c r="B37" s="30" t="s">
        <v>24</v>
      </c>
      <c r="C37" s="26">
        <f>C38</f>
        <v>433059.5</v>
      </c>
      <c r="D37" s="28"/>
      <c r="E37" s="6"/>
      <c r="F37" s="7"/>
      <c r="G37" s="6"/>
      <c r="H37" s="7"/>
      <c r="I37" s="6"/>
      <c r="J37" s="8"/>
      <c r="K37" s="9"/>
    </row>
    <row r="38" spans="1:11" ht="81" customHeight="1">
      <c r="A38" s="24" t="s">
        <v>25</v>
      </c>
      <c r="B38" s="30" t="s">
        <v>26</v>
      </c>
      <c r="C38" s="26">
        <v>433059.5</v>
      </c>
      <c r="D38" s="28"/>
      <c r="E38" s="6"/>
      <c r="F38" s="7"/>
      <c r="G38" s="6"/>
      <c r="H38" s="7"/>
      <c r="I38" s="6"/>
      <c r="J38" s="8"/>
      <c r="K38" s="9"/>
    </row>
    <row r="39" spans="1:11" ht="21" customHeight="1">
      <c r="A39" s="32" t="s">
        <v>27</v>
      </c>
      <c r="B39" s="47" t="s">
        <v>28</v>
      </c>
      <c r="C39" s="31">
        <f>C40+C42</f>
        <v>68407.6</v>
      </c>
      <c r="D39" s="28"/>
      <c r="E39" s="6"/>
      <c r="F39" s="7"/>
      <c r="G39" s="6"/>
      <c r="H39" s="7"/>
      <c r="I39" s="6"/>
      <c r="J39" s="8"/>
      <c r="K39" s="9"/>
    </row>
    <row r="40" spans="1:11" ht="33.75" customHeight="1">
      <c r="A40" s="32" t="s">
        <v>29</v>
      </c>
      <c r="B40" s="47" t="s">
        <v>106</v>
      </c>
      <c r="C40" s="26">
        <f>C41</f>
        <v>26584.7</v>
      </c>
      <c r="D40" s="28"/>
      <c r="E40" s="7"/>
      <c r="F40" s="7"/>
      <c r="G40" s="7"/>
      <c r="H40" s="7"/>
      <c r="I40" s="7"/>
      <c r="J40" s="7"/>
      <c r="K40" s="7"/>
    </row>
    <row r="41" spans="1:11" ht="52.5" customHeight="1">
      <c r="A41" s="32" t="s">
        <v>30</v>
      </c>
      <c r="B41" s="47" t="s">
        <v>31</v>
      </c>
      <c r="C41" s="26">
        <v>26584.7</v>
      </c>
      <c r="D41" s="28"/>
      <c r="E41" s="7"/>
      <c r="F41" s="7"/>
      <c r="G41" s="7"/>
      <c r="H41" s="7"/>
      <c r="I41" s="7"/>
      <c r="J41" s="7"/>
      <c r="K41" s="7"/>
    </row>
    <row r="42" spans="1:11" ht="49.5" customHeight="1">
      <c r="A42" s="32" t="s">
        <v>32</v>
      </c>
      <c r="B42" s="47" t="s">
        <v>33</v>
      </c>
      <c r="C42" s="26">
        <f>C43+C44+C45</f>
        <v>41822.9</v>
      </c>
      <c r="D42" s="28"/>
      <c r="E42" s="7"/>
      <c r="F42" s="7"/>
      <c r="G42" s="7"/>
      <c r="H42" s="7"/>
      <c r="I42" s="7"/>
      <c r="J42" s="7"/>
      <c r="K42" s="7"/>
    </row>
    <row r="43" spans="1:11" ht="111.75" customHeight="1">
      <c r="A43" s="32" t="s">
        <v>34</v>
      </c>
      <c r="B43" s="47" t="s">
        <v>35</v>
      </c>
      <c r="C43" s="26">
        <v>41202.9</v>
      </c>
      <c r="D43" s="28"/>
      <c r="E43" s="7"/>
      <c r="F43" s="7"/>
      <c r="G43" s="7"/>
      <c r="H43" s="7"/>
      <c r="I43" s="7"/>
      <c r="J43" s="7"/>
      <c r="K43" s="7"/>
    </row>
    <row r="44" spans="1:11" ht="31.5" customHeight="1">
      <c r="A44" s="45" t="s">
        <v>36</v>
      </c>
      <c r="B44" s="47" t="s">
        <v>37</v>
      </c>
      <c r="C44" s="26">
        <v>500</v>
      </c>
      <c r="D44" s="28"/>
      <c r="E44" s="7"/>
      <c r="F44" s="7"/>
      <c r="G44" s="7"/>
      <c r="H44" s="7"/>
      <c r="I44" s="7"/>
      <c r="J44" s="7"/>
      <c r="K44" s="7"/>
    </row>
    <row r="45" spans="1:11" ht="65.25" customHeight="1">
      <c r="A45" s="32" t="s">
        <v>38</v>
      </c>
      <c r="B45" s="47" t="s">
        <v>39</v>
      </c>
      <c r="C45" s="26">
        <f>C46</f>
        <v>120</v>
      </c>
      <c r="D45" s="28"/>
      <c r="E45" s="7"/>
      <c r="F45" s="7"/>
      <c r="G45" s="7"/>
      <c r="H45" s="7"/>
      <c r="I45" s="7"/>
      <c r="J45" s="7"/>
      <c r="K45" s="7"/>
    </row>
    <row r="46" spans="1:11" ht="94.5" customHeight="1">
      <c r="A46" s="32" t="s">
        <v>40</v>
      </c>
      <c r="B46" s="47" t="s">
        <v>41</v>
      </c>
      <c r="C46" s="26">
        <v>120</v>
      </c>
      <c r="D46" s="28"/>
      <c r="E46" s="7"/>
      <c r="F46" s="7"/>
      <c r="G46" s="7"/>
      <c r="H46" s="7"/>
      <c r="I46" s="7"/>
      <c r="J46" s="7"/>
      <c r="K46" s="7"/>
    </row>
    <row r="47" spans="1:11" ht="51" customHeight="1">
      <c r="A47" s="32" t="s">
        <v>42</v>
      </c>
      <c r="B47" s="47" t="s">
        <v>43</v>
      </c>
      <c r="C47" s="26">
        <f>C48+C51</f>
        <v>1913.4</v>
      </c>
      <c r="D47" s="28"/>
      <c r="E47" s="7"/>
      <c r="F47" s="7"/>
      <c r="G47" s="7"/>
      <c r="H47" s="7"/>
      <c r="I47" s="7"/>
      <c r="J47" s="7"/>
      <c r="K47" s="7"/>
    </row>
    <row r="48" spans="1:11" ht="18.75" customHeight="1">
      <c r="A48" s="32" t="s">
        <v>44</v>
      </c>
      <c r="B48" s="47" t="s">
        <v>107</v>
      </c>
      <c r="C48" s="26">
        <f>C49</f>
        <v>946.1</v>
      </c>
      <c r="D48" s="28"/>
      <c r="E48" s="7"/>
      <c r="F48" s="7"/>
      <c r="G48" s="7"/>
      <c r="H48" s="7"/>
      <c r="I48" s="7"/>
      <c r="J48" s="7"/>
      <c r="K48" s="7"/>
    </row>
    <row r="49" spans="1:11" ht="35.25" customHeight="1">
      <c r="A49" s="45" t="s">
        <v>45</v>
      </c>
      <c r="B49" s="47" t="s">
        <v>46</v>
      </c>
      <c r="C49" s="26">
        <f>C50</f>
        <v>946.1</v>
      </c>
      <c r="D49" s="28"/>
      <c r="E49" s="7"/>
      <c r="F49" s="7"/>
      <c r="G49" s="7"/>
      <c r="H49" s="7"/>
      <c r="I49" s="7"/>
      <c r="J49" s="7"/>
      <c r="K49" s="7"/>
    </row>
    <row r="50" spans="1:11" ht="48" customHeight="1">
      <c r="A50" s="32" t="s">
        <v>47</v>
      </c>
      <c r="B50" s="47" t="s">
        <v>48</v>
      </c>
      <c r="C50" s="26">
        <v>946.1</v>
      </c>
      <c r="D50" s="28"/>
      <c r="E50" s="7"/>
      <c r="F50" s="7"/>
      <c r="G50" s="7"/>
      <c r="H50" s="7"/>
      <c r="I50" s="7"/>
      <c r="J50" s="7"/>
      <c r="K50" s="7"/>
    </row>
    <row r="51" spans="1:11" ht="31.5" customHeight="1">
      <c r="A51" s="32" t="s">
        <v>49</v>
      </c>
      <c r="B51" s="47" t="s">
        <v>50</v>
      </c>
      <c r="C51" s="26">
        <f>C52</f>
        <v>967.3</v>
      </c>
      <c r="D51" s="28"/>
      <c r="E51" s="6"/>
      <c r="F51" s="7"/>
      <c r="G51" s="6"/>
      <c r="H51" s="7"/>
      <c r="I51" s="6"/>
      <c r="J51" s="8"/>
      <c r="K51" s="9"/>
    </row>
    <row r="52" spans="1:11" ht="18" customHeight="1">
      <c r="A52" s="45" t="s">
        <v>51</v>
      </c>
      <c r="B52" s="47" t="s">
        <v>99</v>
      </c>
      <c r="C52" s="26">
        <f>C53</f>
        <v>967.3</v>
      </c>
      <c r="D52" s="28"/>
      <c r="E52" s="6"/>
      <c r="F52" s="7"/>
      <c r="G52" s="6"/>
      <c r="H52" s="7"/>
      <c r="I52" s="6"/>
      <c r="J52" s="8"/>
      <c r="K52" s="9"/>
    </row>
    <row r="53" spans="1:11" ht="33" customHeight="1">
      <c r="A53" s="32" t="s">
        <v>52</v>
      </c>
      <c r="B53" s="47" t="s">
        <v>53</v>
      </c>
      <c r="C53" s="26">
        <v>967.3</v>
      </c>
      <c r="D53" s="28"/>
      <c r="E53" s="6"/>
      <c r="F53" s="7"/>
      <c r="G53" s="6"/>
      <c r="H53" s="7"/>
      <c r="I53" s="6"/>
      <c r="J53" s="8"/>
      <c r="K53" s="9"/>
    </row>
    <row r="54" spans="1:11" ht="52.5" customHeight="1">
      <c r="A54" s="45" t="s">
        <v>54</v>
      </c>
      <c r="B54" s="47" t="s">
        <v>95</v>
      </c>
      <c r="C54" s="31">
        <f>C55+C62</f>
        <v>322531.4</v>
      </c>
      <c r="D54" s="28"/>
      <c r="E54" s="6"/>
      <c r="F54" s="7"/>
      <c r="G54" s="6"/>
      <c r="H54" s="7"/>
      <c r="I54" s="6"/>
      <c r="J54" s="8"/>
      <c r="K54" s="9"/>
    </row>
    <row r="55" spans="1:11" ht="98.25" customHeight="1">
      <c r="A55" s="32" t="s">
        <v>55</v>
      </c>
      <c r="B55" s="47" t="s">
        <v>56</v>
      </c>
      <c r="C55" s="26">
        <f>C56+C58+C60</f>
        <v>273200</v>
      </c>
      <c r="D55" s="28"/>
      <c r="E55" s="6"/>
      <c r="F55" s="7"/>
      <c r="G55" s="6"/>
      <c r="H55" s="7"/>
      <c r="I55" s="6"/>
      <c r="J55" s="8"/>
      <c r="K55" s="9"/>
    </row>
    <row r="56" spans="1:11" ht="82.5" customHeight="1">
      <c r="A56" s="32" t="s">
        <v>57</v>
      </c>
      <c r="B56" s="47" t="s">
        <v>58</v>
      </c>
      <c r="C56" s="26">
        <f>C57</f>
        <v>245000</v>
      </c>
      <c r="D56" s="28"/>
      <c r="E56" s="6"/>
      <c r="F56" s="7"/>
      <c r="G56" s="6"/>
      <c r="H56" s="7"/>
      <c r="I56" s="6"/>
      <c r="J56" s="8"/>
      <c r="K56" s="9"/>
    </row>
    <row r="57" spans="1:11" ht="96.75" customHeight="1">
      <c r="A57" s="32" t="s">
        <v>59</v>
      </c>
      <c r="B57" s="47" t="s">
        <v>217</v>
      </c>
      <c r="C57" s="26">
        <v>245000</v>
      </c>
      <c r="D57" s="28"/>
      <c r="E57" s="6"/>
      <c r="F57" s="7"/>
      <c r="G57" s="6"/>
      <c r="H57" s="7"/>
      <c r="I57" s="6"/>
      <c r="J57" s="8"/>
      <c r="K57" s="9"/>
    </row>
    <row r="58" spans="1:11" ht="95.25" customHeight="1">
      <c r="A58" s="32" t="s">
        <v>60</v>
      </c>
      <c r="B58" s="47" t="s">
        <v>61</v>
      </c>
      <c r="C58" s="26">
        <f>C59</f>
        <v>12000</v>
      </c>
      <c r="D58" s="28"/>
      <c r="E58" s="6"/>
      <c r="F58" s="7"/>
      <c r="G58" s="6"/>
      <c r="H58" s="7"/>
      <c r="I58" s="6"/>
      <c r="J58" s="8"/>
      <c r="K58" s="9"/>
    </row>
    <row r="59" spans="1:11" ht="83.25" customHeight="1">
      <c r="A59" s="32" t="s">
        <v>113</v>
      </c>
      <c r="B59" s="47" t="s">
        <v>62</v>
      </c>
      <c r="C59" s="34">
        <v>12000</v>
      </c>
      <c r="D59" s="28"/>
      <c r="E59" s="6"/>
      <c r="F59" s="7"/>
      <c r="G59" s="6"/>
      <c r="H59" s="7"/>
      <c r="I59" s="6"/>
      <c r="J59" s="8"/>
      <c r="K59" s="9"/>
    </row>
    <row r="60" spans="1:11" ht="98.25" customHeight="1">
      <c r="A60" s="32" t="s">
        <v>63</v>
      </c>
      <c r="B60" s="47" t="s">
        <v>64</v>
      </c>
      <c r="C60" s="26">
        <f>C61</f>
        <v>16200</v>
      </c>
      <c r="D60" s="28"/>
      <c r="E60" s="6"/>
      <c r="F60" s="7"/>
      <c r="G60" s="6"/>
      <c r="H60" s="7"/>
      <c r="I60" s="6"/>
      <c r="J60" s="8"/>
      <c r="K60" s="9"/>
    </row>
    <row r="61" spans="1:11" ht="66" customHeight="1">
      <c r="A61" s="32" t="s">
        <v>65</v>
      </c>
      <c r="B61" s="47" t="s">
        <v>66</v>
      </c>
      <c r="C61" s="26">
        <v>16200</v>
      </c>
      <c r="D61" s="28"/>
      <c r="E61" s="6"/>
      <c r="F61" s="7"/>
      <c r="G61" s="6"/>
      <c r="H61" s="7"/>
      <c r="I61" s="6"/>
      <c r="J61" s="8"/>
      <c r="K61" s="9"/>
    </row>
    <row r="62" spans="1:11" ht="98.25" customHeight="1">
      <c r="A62" s="32" t="s">
        <v>67</v>
      </c>
      <c r="B62" s="47" t="s">
        <v>68</v>
      </c>
      <c r="C62" s="26">
        <f>C63</f>
        <v>49331.4</v>
      </c>
      <c r="D62" s="28"/>
      <c r="E62" s="6"/>
      <c r="F62" s="7"/>
      <c r="G62" s="6"/>
      <c r="H62" s="7"/>
      <c r="I62" s="6"/>
      <c r="J62" s="8"/>
      <c r="K62" s="9"/>
    </row>
    <row r="63" spans="1:11" ht="100.5" customHeight="1">
      <c r="A63" s="32" t="s">
        <v>69</v>
      </c>
      <c r="B63" s="47" t="s">
        <v>70</v>
      </c>
      <c r="C63" s="26">
        <f>C64</f>
        <v>49331.4</v>
      </c>
      <c r="D63" s="28"/>
      <c r="E63" s="6"/>
      <c r="F63" s="7"/>
      <c r="G63" s="6"/>
      <c r="H63" s="7"/>
      <c r="I63" s="6"/>
      <c r="J63" s="8"/>
      <c r="K63" s="9"/>
    </row>
    <row r="64" spans="1:11" ht="82.5" customHeight="1">
      <c r="A64" s="32" t="s">
        <v>71</v>
      </c>
      <c r="B64" s="47" t="s">
        <v>72</v>
      </c>
      <c r="C64" s="26">
        <v>49331.4</v>
      </c>
      <c r="D64" s="28"/>
      <c r="E64" s="6"/>
      <c r="F64" s="7"/>
      <c r="G64" s="6"/>
      <c r="H64" s="7"/>
      <c r="I64" s="6"/>
      <c r="J64" s="8"/>
      <c r="K64" s="9"/>
    </row>
    <row r="65" spans="1:11" ht="34.5" customHeight="1">
      <c r="A65" s="32" t="s">
        <v>73</v>
      </c>
      <c r="B65" s="47" t="s">
        <v>74</v>
      </c>
      <c r="C65" s="26">
        <f>C66</f>
        <v>13316.7</v>
      </c>
      <c r="D65" s="28"/>
      <c r="E65" s="6"/>
      <c r="F65" s="7"/>
      <c r="G65" s="6"/>
      <c r="H65" s="7"/>
      <c r="I65" s="6"/>
      <c r="J65" s="8"/>
      <c r="K65" s="9"/>
    </row>
    <row r="66" spans="1:11" ht="21" customHeight="1">
      <c r="A66" s="32" t="s">
        <v>75</v>
      </c>
      <c r="B66" s="47" t="s">
        <v>76</v>
      </c>
      <c r="C66" s="26">
        <v>13316.7</v>
      </c>
      <c r="D66" s="28"/>
      <c r="E66" s="6"/>
      <c r="F66" s="7"/>
      <c r="G66" s="6"/>
      <c r="H66" s="7"/>
      <c r="I66" s="6"/>
      <c r="J66" s="8"/>
      <c r="K66" s="9"/>
    </row>
    <row r="67" spans="1:11" ht="33" customHeight="1">
      <c r="A67" s="32" t="s">
        <v>77</v>
      </c>
      <c r="B67" s="47" t="s">
        <v>78</v>
      </c>
      <c r="C67" s="34">
        <f>C68+C70</f>
        <v>350700</v>
      </c>
      <c r="D67" s="28"/>
      <c r="E67" s="6"/>
      <c r="F67" s="7"/>
      <c r="G67" s="6"/>
      <c r="H67" s="7"/>
      <c r="I67" s="6"/>
      <c r="J67" s="8"/>
      <c r="K67" s="9"/>
    </row>
    <row r="68" spans="1:11" ht="19.5" customHeight="1">
      <c r="A68" s="45" t="s">
        <v>79</v>
      </c>
      <c r="B68" s="47" t="s">
        <v>80</v>
      </c>
      <c r="C68" s="34">
        <f>C69</f>
        <v>700</v>
      </c>
      <c r="D68" s="28"/>
      <c r="E68" s="6"/>
      <c r="F68" s="7"/>
      <c r="G68" s="6"/>
      <c r="H68" s="7"/>
      <c r="I68" s="6"/>
      <c r="J68" s="8"/>
      <c r="K68" s="9"/>
    </row>
    <row r="69" spans="1:11" ht="31.5" customHeight="1">
      <c r="A69" s="32" t="s">
        <v>81</v>
      </c>
      <c r="B69" s="47" t="s">
        <v>82</v>
      </c>
      <c r="C69" s="34">
        <v>700</v>
      </c>
      <c r="D69" s="28"/>
      <c r="E69" s="6"/>
      <c r="F69" s="7"/>
      <c r="G69" s="6"/>
      <c r="H69" s="7"/>
      <c r="I69" s="6"/>
      <c r="J69" s="8"/>
      <c r="K69" s="9"/>
    </row>
    <row r="70" spans="1:11" ht="64.5" customHeight="1">
      <c r="A70" s="32" t="s">
        <v>83</v>
      </c>
      <c r="B70" s="47" t="s">
        <v>84</v>
      </c>
      <c r="C70" s="26">
        <f>C71</f>
        <v>350000</v>
      </c>
      <c r="D70" s="28"/>
      <c r="E70" s="6"/>
      <c r="F70" s="7"/>
      <c r="G70" s="6"/>
      <c r="H70" s="7"/>
      <c r="I70" s="6"/>
      <c r="J70" s="8"/>
      <c r="K70" s="9"/>
    </row>
    <row r="71" spans="1:11" ht="51.75" customHeight="1">
      <c r="A71" s="32" t="s">
        <v>85</v>
      </c>
      <c r="B71" s="47" t="s">
        <v>86</v>
      </c>
      <c r="C71" s="26">
        <f>C72</f>
        <v>350000</v>
      </c>
      <c r="D71" s="28"/>
      <c r="E71" s="6"/>
      <c r="F71" s="7"/>
      <c r="G71" s="6"/>
      <c r="H71" s="7"/>
      <c r="I71" s="6"/>
      <c r="J71" s="8"/>
      <c r="K71" s="9"/>
    </row>
    <row r="72" spans="1:11" ht="66.75" customHeight="1">
      <c r="A72" s="32" t="s">
        <v>87</v>
      </c>
      <c r="B72" s="47" t="s">
        <v>88</v>
      </c>
      <c r="C72" s="26">
        <v>350000</v>
      </c>
      <c r="D72" s="28"/>
      <c r="E72" s="6"/>
      <c r="F72" s="7"/>
      <c r="G72" s="6"/>
      <c r="H72" s="7"/>
      <c r="I72" s="6"/>
      <c r="J72" s="8"/>
      <c r="K72" s="9"/>
    </row>
    <row r="73" spans="1:11" ht="19.5" customHeight="1">
      <c r="A73" s="32" t="s">
        <v>89</v>
      </c>
      <c r="B73" s="47" t="s">
        <v>102</v>
      </c>
      <c r="C73" s="26">
        <f>C74+C77+C78+C79+C81+C86+C87+C88+C90</f>
        <v>61376.40000000001</v>
      </c>
      <c r="D73" s="28"/>
      <c r="E73" s="6"/>
      <c r="F73" s="7"/>
      <c r="G73" s="6"/>
      <c r="H73" s="7"/>
      <c r="I73" s="6"/>
      <c r="J73" s="8"/>
      <c r="K73" s="9"/>
    </row>
    <row r="74" spans="1:11" ht="32.25" customHeight="1">
      <c r="A74" s="32" t="s">
        <v>132</v>
      </c>
      <c r="B74" s="47" t="s">
        <v>133</v>
      </c>
      <c r="C74" s="26">
        <f>C75+C76</f>
        <v>1032</v>
      </c>
      <c r="D74" s="28"/>
      <c r="E74" s="6"/>
      <c r="F74" s="7"/>
      <c r="G74" s="6"/>
      <c r="H74" s="7"/>
      <c r="I74" s="6"/>
      <c r="J74" s="8"/>
      <c r="K74" s="9"/>
    </row>
    <row r="75" spans="1:11" ht="95.25" customHeight="1">
      <c r="A75" s="32" t="s">
        <v>134</v>
      </c>
      <c r="B75" s="47" t="s">
        <v>135</v>
      </c>
      <c r="C75" s="26">
        <v>420</v>
      </c>
      <c r="D75" s="28"/>
      <c r="E75" s="6"/>
      <c r="F75" s="7"/>
      <c r="G75" s="6"/>
      <c r="H75" s="7"/>
      <c r="I75" s="6"/>
      <c r="J75" s="8"/>
      <c r="K75" s="9"/>
    </row>
    <row r="76" spans="1:11" ht="67.5" customHeight="1">
      <c r="A76" s="32" t="s">
        <v>136</v>
      </c>
      <c r="B76" s="47" t="s">
        <v>137</v>
      </c>
      <c r="C76" s="26">
        <v>612</v>
      </c>
      <c r="D76" s="28"/>
      <c r="E76" s="6"/>
      <c r="F76" s="7"/>
      <c r="G76" s="6"/>
      <c r="H76" s="7"/>
      <c r="I76" s="6"/>
      <c r="J76" s="8"/>
      <c r="K76" s="9"/>
    </row>
    <row r="77" spans="1:11" ht="82.5" customHeight="1">
      <c r="A77" s="32" t="s">
        <v>138</v>
      </c>
      <c r="B77" s="47" t="s">
        <v>139</v>
      </c>
      <c r="C77" s="26">
        <v>1629.1</v>
      </c>
      <c r="D77" s="28"/>
      <c r="E77" s="6"/>
      <c r="F77" s="7"/>
      <c r="G77" s="6"/>
      <c r="H77" s="7"/>
      <c r="I77" s="6"/>
      <c r="J77" s="8"/>
      <c r="K77" s="9"/>
    </row>
    <row r="78" spans="1:11" ht="80.25" customHeight="1">
      <c r="A78" s="32" t="s">
        <v>140</v>
      </c>
      <c r="B78" s="47" t="s">
        <v>141</v>
      </c>
      <c r="C78" s="26">
        <v>205.6</v>
      </c>
      <c r="D78" s="28"/>
      <c r="E78" s="6"/>
      <c r="F78" s="7"/>
      <c r="G78" s="6"/>
      <c r="H78" s="7"/>
      <c r="I78" s="6"/>
      <c r="J78" s="8"/>
      <c r="K78" s="9"/>
    </row>
    <row r="79" spans="1:11" ht="49.5" customHeight="1">
      <c r="A79" s="32" t="s">
        <v>142</v>
      </c>
      <c r="B79" s="47" t="s">
        <v>143</v>
      </c>
      <c r="C79" s="26">
        <f>C80</f>
        <v>82.8</v>
      </c>
      <c r="D79" s="28"/>
      <c r="E79" s="6"/>
      <c r="F79" s="7"/>
      <c r="G79" s="6"/>
      <c r="H79" s="7"/>
      <c r="I79" s="6"/>
      <c r="J79" s="8"/>
      <c r="K79" s="9"/>
    </row>
    <row r="80" spans="1:11" ht="70.5" customHeight="1">
      <c r="A80" s="32" t="s">
        <v>144</v>
      </c>
      <c r="B80" s="47" t="s">
        <v>145</v>
      </c>
      <c r="C80" s="26">
        <v>82.8</v>
      </c>
      <c r="D80" s="28"/>
      <c r="E80" s="6"/>
      <c r="F80" s="7"/>
      <c r="G80" s="6"/>
      <c r="H80" s="7"/>
      <c r="I80" s="6"/>
      <c r="J80" s="8"/>
      <c r="K80" s="9"/>
    </row>
    <row r="81" spans="1:11" ht="111.75" customHeight="1">
      <c r="A81" s="32" t="s">
        <v>146</v>
      </c>
      <c r="B81" s="47" t="s">
        <v>147</v>
      </c>
      <c r="C81" s="26">
        <f>C82+C83+C84+C85</f>
        <v>3614.7</v>
      </c>
      <c r="D81" s="28"/>
      <c r="E81" s="6"/>
      <c r="F81" s="7"/>
      <c r="G81" s="6"/>
      <c r="H81" s="7"/>
      <c r="I81" s="6"/>
      <c r="J81" s="8"/>
      <c r="K81" s="9"/>
    </row>
    <row r="82" spans="1:11" ht="31.5" customHeight="1">
      <c r="A82" s="32" t="s">
        <v>148</v>
      </c>
      <c r="B82" s="47" t="s">
        <v>149</v>
      </c>
      <c r="C82" s="26">
        <v>385</v>
      </c>
      <c r="D82" s="28"/>
      <c r="E82" s="6"/>
      <c r="F82" s="7"/>
      <c r="G82" s="6"/>
      <c r="H82" s="7"/>
      <c r="I82" s="6"/>
      <c r="J82" s="8"/>
      <c r="K82" s="9"/>
    </row>
    <row r="83" spans="1:11" ht="45.75" customHeight="1">
      <c r="A83" s="32" t="s">
        <v>150</v>
      </c>
      <c r="B83" s="47" t="s">
        <v>151</v>
      </c>
      <c r="C83" s="26">
        <v>600</v>
      </c>
      <c r="D83" s="28"/>
      <c r="E83" s="6"/>
      <c r="F83" s="7"/>
      <c r="G83" s="6"/>
      <c r="H83" s="7"/>
      <c r="I83" s="6"/>
      <c r="J83" s="8"/>
      <c r="K83" s="9"/>
    </row>
    <row r="84" spans="1:11" ht="31.5" customHeight="1">
      <c r="A84" s="32" t="s">
        <v>152</v>
      </c>
      <c r="B84" s="47" t="s">
        <v>153</v>
      </c>
      <c r="C84" s="26">
        <v>2090</v>
      </c>
      <c r="D84" s="28"/>
      <c r="E84" s="6"/>
      <c r="F84" s="7"/>
      <c r="G84" s="6"/>
      <c r="H84" s="7"/>
      <c r="I84" s="6"/>
      <c r="J84" s="8"/>
      <c r="K84" s="9"/>
    </row>
    <row r="85" spans="1:11" ht="33" customHeight="1">
      <c r="A85" s="32" t="s">
        <v>154</v>
      </c>
      <c r="B85" s="47" t="s">
        <v>155</v>
      </c>
      <c r="C85" s="26">
        <v>539.7</v>
      </c>
      <c r="D85" s="28"/>
      <c r="E85" s="6"/>
      <c r="F85" s="7"/>
      <c r="G85" s="6"/>
      <c r="H85" s="7"/>
      <c r="I85" s="6"/>
      <c r="J85" s="8"/>
      <c r="K85" s="9"/>
    </row>
    <row r="86" spans="1:11" ht="65.25" customHeight="1">
      <c r="A86" s="32" t="s">
        <v>156</v>
      </c>
      <c r="B86" s="47" t="s">
        <v>157</v>
      </c>
      <c r="C86" s="26">
        <v>10000</v>
      </c>
      <c r="D86" s="28"/>
      <c r="E86" s="6"/>
      <c r="F86" s="7"/>
      <c r="G86" s="6"/>
      <c r="H86" s="7"/>
      <c r="I86" s="6"/>
      <c r="J86" s="8"/>
      <c r="K86" s="9"/>
    </row>
    <row r="87" spans="1:11" ht="34.5" customHeight="1">
      <c r="A87" s="32" t="s">
        <v>158</v>
      </c>
      <c r="B87" s="47" t="s">
        <v>159</v>
      </c>
      <c r="C87" s="26">
        <v>22645.9</v>
      </c>
      <c r="D87" s="28"/>
      <c r="E87" s="6"/>
      <c r="F87" s="7"/>
      <c r="G87" s="6"/>
      <c r="H87" s="7"/>
      <c r="I87" s="6"/>
      <c r="J87" s="8"/>
      <c r="K87" s="9"/>
    </row>
    <row r="88" spans="1:11" ht="63" customHeight="1">
      <c r="A88" s="32" t="s">
        <v>160</v>
      </c>
      <c r="B88" s="47" t="s">
        <v>161</v>
      </c>
      <c r="C88" s="31">
        <f>C89</f>
        <v>80</v>
      </c>
      <c r="D88" s="28"/>
      <c r="E88" s="6"/>
      <c r="F88" s="7"/>
      <c r="G88" s="6"/>
      <c r="H88" s="7"/>
      <c r="I88" s="6"/>
      <c r="J88" s="8"/>
      <c r="K88" s="9"/>
    </row>
    <row r="89" spans="1:11" ht="80.25" customHeight="1">
      <c r="A89" s="32" t="s">
        <v>162</v>
      </c>
      <c r="B89" s="47" t="s">
        <v>163</v>
      </c>
      <c r="C89" s="31">
        <v>80</v>
      </c>
      <c r="D89" s="28"/>
      <c r="E89" s="6"/>
      <c r="F89" s="7"/>
      <c r="G89" s="6"/>
      <c r="H89" s="7"/>
      <c r="I89" s="6"/>
      <c r="J89" s="8"/>
      <c r="K89" s="9"/>
    </row>
    <row r="90" spans="1:11" ht="33.75" customHeight="1">
      <c r="A90" s="32" t="s">
        <v>211</v>
      </c>
      <c r="B90" s="47" t="s">
        <v>164</v>
      </c>
      <c r="C90" s="31">
        <f>C91</f>
        <v>22086.3</v>
      </c>
      <c r="D90" s="28"/>
      <c r="E90" s="6"/>
      <c r="F90" s="7"/>
      <c r="G90" s="6"/>
      <c r="H90" s="7"/>
      <c r="I90" s="6"/>
      <c r="J90" s="8"/>
      <c r="K90" s="9"/>
    </row>
    <row r="91" spans="1:11" ht="49.5" customHeight="1">
      <c r="A91" s="45" t="s">
        <v>165</v>
      </c>
      <c r="B91" s="47" t="s">
        <v>166</v>
      </c>
      <c r="C91" s="31">
        <v>22086.3</v>
      </c>
      <c r="D91" s="28"/>
      <c r="E91" s="6"/>
      <c r="F91" s="7"/>
      <c r="G91" s="6"/>
      <c r="H91" s="7"/>
      <c r="I91" s="6"/>
      <c r="J91" s="8"/>
      <c r="K91" s="9"/>
    </row>
    <row r="92" spans="1:11" ht="23.25" customHeight="1">
      <c r="A92" s="32" t="s">
        <v>167</v>
      </c>
      <c r="B92" s="47" t="s">
        <v>168</v>
      </c>
      <c r="C92" s="31">
        <f>C93</f>
        <v>33769.2</v>
      </c>
      <c r="D92" s="28"/>
      <c r="E92" s="6"/>
      <c r="F92" s="7"/>
      <c r="G92" s="6"/>
      <c r="H92" s="7"/>
      <c r="I92" s="6"/>
      <c r="J92" s="8"/>
      <c r="K92" s="9"/>
    </row>
    <row r="93" spans="1:11" ht="19.5" customHeight="1">
      <c r="A93" s="32" t="s">
        <v>169</v>
      </c>
      <c r="B93" s="47" t="s">
        <v>170</v>
      </c>
      <c r="C93" s="31">
        <f>C94</f>
        <v>33769.2</v>
      </c>
      <c r="D93" s="28"/>
      <c r="E93" s="6"/>
      <c r="F93" s="7"/>
      <c r="G93" s="6"/>
      <c r="H93" s="7"/>
      <c r="I93" s="6"/>
      <c r="J93" s="8"/>
      <c r="K93" s="9"/>
    </row>
    <row r="94" spans="1:11" ht="33" customHeight="1">
      <c r="A94" s="32" t="s">
        <v>171</v>
      </c>
      <c r="B94" s="47" t="s">
        <v>172</v>
      </c>
      <c r="C94" s="31">
        <v>33769.2</v>
      </c>
      <c r="D94" s="28"/>
      <c r="E94" s="6"/>
      <c r="F94" s="7"/>
      <c r="G94" s="6"/>
      <c r="H94" s="7"/>
      <c r="I94" s="6"/>
      <c r="J94" s="8"/>
      <c r="K94" s="9"/>
    </row>
    <row r="95" spans="1:11" ht="53.25" customHeight="1">
      <c r="A95" s="50" t="s">
        <v>235</v>
      </c>
      <c r="B95" s="47" t="s">
        <v>232</v>
      </c>
      <c r="C95" s="31">
        <v>-4469.1</v>
      </c>
      <c r="D95" s="28"/>
      <c r="E95" s="6"/>
      <c r="F95" s="7"/>
      <c r="G95" s="6"/>
      <c r="H95" s="7"/>
      <c r="I95" s="6"/>
      <c r="J95" s="8"/>
      <c r="K95" s="9"/>
    </row>
    <row r="96" spans="1:11" ht="48" customHeight="1">
      <c r="A96" s="49" t="s">
        <v>234</v>
      </c>
      <c r="B96" s="47" t="s">
        <v>233</v>
      </c>
      <c r="C96" s="31">
        <v>-4469.1</v>
      </c>
      <c r="D96" s="28"/>
      <c r="E96" s="6"/>
      <c r="F96" s="7"/>
      <c r="G96" s="6"/>
      <c r="H96" s="7"/>
      <c r="I96" s="6"/>
      <c r="J96" s="8"/>
      <c r="K96" s="9"/>
    </row>
    <row r="97" spans="1:11" ht="24.75" customHeight="1">
      <c r="A97" s="32" t="s">
        <v>173</v>
      </c>
      <c r="B97" s="47" t="s">
        <v>97</v>
      </c>
      <c r="C97" s="31">
        <f>C98</f>
        <v>1507860.7</v>
      </c>
      <c r="D97" s="28"/>
      <c r="E97" s="6"/>
      <c r="F97" s="7"/>
      <c r="G97" s="6"/>
      <c r="H97" s="7"/>
      <c r="I97" s="6"/>
      <c r="J97" s="8"/>
      <c r="K97" s="9"/>
    </row>
    <row r="98" spans="1:11" ht="33" customHeight="1">
      <c r="A98" s="32" t="s">
        <v>174</v>
      </c>
      <c r="B98" s="47" t="s">
        <v>175</v>
      </c>
      <c r="C98" s="31">
        <f>C99+C110</f>
        <v>1507860.7</v>
      </c>
      <c r="D98" s="28"/>
      <c r="E98" s="6"/>
      <c r="F98" s="7"/>
      <c r="G98" s="6"/>
      <c r="H98" s="7"/>
      <c r="I98" s="6"/>
      <c r="J98" s="8"/>
      <c r="K98" s="9"/>
    </row>
    <row r="99" spans="1:11" ht="50.25" customHeight="1">
      <c r="A99" s="32" t="s">
        <v>176</v>
      </c>
      <c r="B99" s="47" t="s">
        <v>193</v>
      </c>
      <c r="C99" s="31">
        <f>C100+C102+C104+C106+C108</f>
        <v>201553.2</v>
      </c>
      <c r="D99" s="28"/>
      <c r="E99" s="6"/>
      <c r="F99" s="7"/>
      <c r="G99" s="6"/>
      <c r="H99" s="7"/>
      <c r="I99" s="6"/>
      <c r="J99" s="8"/>
      <c r="K99" s="9"/>
    </row>
    <row r="100" spans="1:11" ht="32.25" customHeight="1">
      <c r="A100" s="32" t="s">
        <v>248</v>
      </c>
      <c r="B100" s="47" t="s">
        <v>250</v>
      </c>
      <c r="C100" s="31">
        <f>C101</f>
        <v>15806.3</v>
      </c>
      <c r="D100" s="28"/>
      <c r="E100" s="6"/>
      <c r="F100" s="7"/>
      <c r="G100" s="6"/>
      <c r="H100" s="7"/>
      <c r="I100" s="6"/>
      <c r="J100" s="8"/>
      <c r="K100" s="9"/>
    </row>
    <row r="101" spans="1:11" ht="34.5" customHeight="1">
      <c r="A101" s="32" t="s">
        <v>249</v>
      </c>
      <c r="B101" s="47" t="s">
        <v>251</v>
      </c>
      <c r="C101" s="31">
        <v>15806.3</v>
      </c>
      <c r="D101" s="28"/>
      <c r="E101" s="6"/>
      <c r="F101" s="7"/>
      <c r="G101" s="6"/>
      <c r="H101" s="7"/>
      <c r="I101" s="6"/>
      <c r="J101" s="8"/>
      <c r="K101" s="9"/>
    </row>
    <row r="102" spans="1:11" ht="66" customHeight="1">
      <c r="A102" s="32" t="s">
        <v>181</v>
      </c>
      <c r="B102" s="47" t="s">
        <v>182</v>
      </c>
      <c r="C102" s="31">
        <f>C103</f>
        <v>120834</v>
      </c>
      <c r="D102" s="28"/>
      <c r="E102" s="6"/>
      <c r="F102" s="7"/>
      <c r="G102" s="6"/>
      <c r="H102" s="7"/>
      <c r="I102" s="6"/>
      <c r="J102" s="8"/>
      <c r="K102" s="9"/>
    </row>
    <row r="103" spans="1:11" ht="81" customHeight="1">
      <c r="A103" s="32" t="s">
        <v>183</v>
      </c>
      <c r="B103" s="47" t="s">
        <v>184</v>
      </c>
      <c r="C103" s="31">
        <v>120834</v>
      </c>
      <c r="D103" s="28"/>
      <c r="E103" s="6"/>
      <c r="F103" s="7"/>
      <c r="G103" s="6"/>
      <c r="H103" s="7"/>
      <c r="I103" s="6"/>
      <c r="J103" s="8"/>
      <c r="K103" s="9"/>
    </row>
    <row r="104" spans="1:11" ht="63.75" customHeight="1">
      <c r="A104" s="32" t="s">
        <v>252</v>
      </c>
      <c r="B104" s="47" t="s">
        <v>254</v>
      </c>
      <c r="C104" s="31">
        <f>C105</f>
        <v>495</v>
      </c>
      <c r="D104" s="28"/>
      <c r="E104" s="6"/>
      <c r="F104" s="7"/>
      <c r="G104" s="6"/>
      <c r="H104" s="7"/>
      <c r="I104" s="6"/>
      <c r="J104" s="8"/>
      <c r="K104" s="9"/>
    </row>
    <row r="105" spans="1:11" ht="48" customHeight="1">
      <c r="A105" s="32" t="s">
        <v>253</v>
      </c>
      <c r="B105" s="47" t="s">
        <v>255</v>
      </c>
      <c r="C105" s="31">
        <v>495</v>
      </c>
      <c r="D105" s="28"/>
      <c r="E105" s="6"/>
      <c r="F105" s="7"/>
      <c r="G105" s="6"/>
      <c r="H105" s="7"/>
      <c r="I105" s="6"/>
      <c r="J105" s="8"/>
      <c r="K105" s="9"/>
    </row>
    <row r="106" spans="1:11" ht="49.5" customHeight="1">
      <c r="A106" s="32" t="s">
        <v>256</v>
      </c>
      <c r="B106" s="47" t="s">
        <v>258</v>
      </c>
      <c r="C106" s="31">
        <f>C107</f>
        <v>6063.7</v>
      </c>
      <c r="D106" s="28"/>
      <c r="E106" s="6"/>
      <c r="F106" s="7"/>
      <c r="G106" s="6"/>
      <c r="H106" s="7"/>
      <c r="I106" s="6"/>
      <c r="J106" s="8"/>
      <c r="K106" s="9"/>
    </row>
    <row r="107" spans="1:11" ht="50.25" customHeight="1">
      <c r="A107" s="32" t="s">
        <v>257</v>
      </c>
      <c r="B107" s="47" t="s">
        <v>259</v>
      </c>
      <c r="C107" s="31">
        <v>6063.7</v>
      </c>
      <c r="D107" s="28"/>
      <c r="E107" s="6"/>
      <c r="F107" s="7"/>
      <c r="G107" s="6"/>
      <c r="H107" s="7"/>
      <c r="I107" s="6"/>
      <c r="J107" s="8"/>
      <c r="K107" s="9"/>
    </row>
    <row r="108" spans="1:11" ht="20.25" customHeight="1">
      <c r="A108" s="32" t="s">
        <v>185</v>
      </c>
      <c r="B108" s="48" t="s">
        <v>186</v>
      </c>
      <c r="C108" s="31">
        <f>C109</f>
        <v>58354.2</v>
      </c>
      <c r="D108" s="28"/>
      <c r="E108" s="6"/>
      <c r="F108" s="7"/>
      <c r="G108" s="6"/>
      <c r="H108" s="7"/>
      <c r="I108" s="6"/>
      <c r="J108" s="8"/>
      <c r="K108" s="9"/>
    </row>
    <row r="109" spans="1:11" ht="20.25" customHeight="1">
      <c r="A109" s="32" t="s">
        <v>187</v>
      </c>
      <c r="B109" s="48" t="s">
        <v>188</v>
      </c>
      <c r="C109" s="31">
        <f>40000+70+12548+44.1-0.1+5692.2</f>
        <v>58354.2</v>
      </c>
      <c r="D109" s="28"/>
      <c r="E109" s="6"/>
      <c r="F109" s="7"/>
      <c r="G109" s="6"/>
      <c r="H109" s="7"/>
      <c r="I109" s="6"/>
      <c r="J109" s="8"/>
      <c r="K109" s="9"/>
    </row>
    <row r="110" spans="1:11" ht="32.25" customHeight="1">
      <c r="A110" s="24" t="s">
        <v>194</v>
      </c>
      <c r="B110" s="30" t="s">
        <v>195</v>
      </c>
      <c r="C110" s="34">
        <f>C111+C113+C115+C117+C119+C121+C123+C125+C127</f>
        <v>1306307.5</v>
      </c>
      <c r="D110" s="28"/>
      <c r="E110" s="6"/>
      <c r="F110" s="7"/>
      <c r="G110" s="6"/>
      <c r="H110" s="7"/>
      <c r="I110" s="6"/>
      <c r="J110" s="8"/>
      <c r="K110" s="9"/>
    </row>
    <row r="111" spans="1:11" ht="34.5" customHeight="1">
      <c r="A111" s="24" t="s">
        <v>196</v>
      </c>
      <c r="B111" s="30" t="s">
        <v>197</v>
      </c>
      <c r="C111" s="34">
        <f>C112</f>
        <v>19780.4</v>
      </c>
      <c r="D111" s="28"/>
      <c r="E111" s="6"/>
      <c r="F111" s="7"/>
      <c r="G111" s="6"/>
      <c r="H111" s="7"/>
      <c r="I111" s="6"/>
      <c r="J111" s="8"/>
      <c r="K111" s="9"/>
    </row>
    <row r="112" spans="1:11" ht="47.25" customHeight="1">
      <c r="A112" s="24" t="s">
        <v>198</v>
      </c>
      <c r="B112" s="30" t="s">
        <v>199</v>
      </c>
      <c r="C112" s="34">
        <v>19780.4</v>
      </c>
      <c r="D112" s="28"/>
      <c r="E112" s="6"/>
      <c r="F112" s="7"/>
      <c r="G112" s="6"/>
      <c r="H112" s="7"/>
      <c r="I112" s="6"/>
      <c r="J112" s="8"/>
      <c r="K112" s="9"/>
    </row>
    <row r="113" spans="1:11" ht="66" customHeight="1">
      <c r="A113" s="24" t="s">
        <v>236</v>
      </c>
      <c r="B113" s="30" t="s">
        <v>238</v>
      </c>
      <c r="C113" s="34">
        <f>C114</f>
        <v>82.5</v>
      </c>
      <c r="D113" s="28"/>
      <c r="E113" s="6"/>
      <c r="F113" s="7"/>
      <c r="G113" s="6"/>
      <c r="H113" s="7"/>
      <c r="I113" s="6"/>
      <c r="J113" s="8"/>
      <c r="K113" s="9"/>
    </row>
    <row r="114" spans="1:11" ht="67.5" customHeight="1">
      <c r="A114" s="24" t="s">
        <v>237</v>
      </c>
      <c r="B114" s="30" t="s">
        <v>239</v>
      </c>
      <c r="C114" s="34">
        <v>82.5</v>
      </c>
      <c r="D114" s="28"/>
      <c r="E114" s="6"/>
      <c r="F114" s="7"/>
      <c r="G114" s="6"/>
      <c r="H114" s="7"/>
      <c r="I114" s="6"/>
      <c r="J114" s="8"/>
      <c r="K114" s="9"/>
    </row>
    <row r="115" spans="1:11" ht="32.25" customHeight="1">
      <c r="A115" s="24" t="s">
        <v>240</v>
      </c>
      <c r="B115" s="30" t="s">
        <v>242</v>
      </c>
      <c r="C115" s="34">
        <f>C116</f>
        <v>3600</v>
      </c>
      <c r="D115" s="28"/>
      <c r="E115" s="6"/>
      <c r="F115" s="7"/>
      <c r="G115" s="6"/>
      <c r="H115" s="7"/>
      <c r="I115" s="6"/>
      <c r="J115" s="8"/>
      <c r="K115" s="9"/>
    </row>
    <row r="116" spans="1:11" ht="31.5" customHeight="1">
      <c r="A116" s="24" t="s">
        <v>241</v>
      </c>
      <c r="B116" s="30" t="s">
        <v>243</v>
      </c>
      <c r="C116" s="34">
        <v>3600</v>
      </c>
      <c r="D116" s="28"/>
      <c r="E116" s="6"/>
      <c r="F116" s="7"/>
      <c r="G116" s="6"/>
      <c r="H116" s="7"/>
      <c r="I116" s="6"/>
      <c r="J116" s="8"/>
      <c r="K116" s="9"/>
    </row>
    <row r="117" spans="1:11" ht="45.75" customHeight="1">
      <c r="A117" s="42" t="s">
        <v>200</v>
      </c>
      <c r="B117" s="30" t="s">
        <v>201</v>
      </c>
      <c r="C117" s="34">
        <f>C118</f>
        <v>22400.8</v>
      </c>
      <c r="D117" s="28"/>
      <c r="E117" s="6"/>
      <c r="F117" s="7"/>
      <c r="G117" s="6"/>
      <c r="H117" s="7"/>
      <c r="I117" s="6"/>
      <c r="J117" s="8"/>
      <c r="K117" s="9"/>
    </row>
    <row r="118" spans="1:11" ht="50.25" customHeight="1">
      <c r="A118" s="24" t="s">
        <v>202</v>
      </c>
      <c r="B118" s="30" t="s">
        <v>203</v>
      </c>
      <c r="C118" s="34">
        <v>22400.8</v>
      </c>
      <c r="D118" s="28"/>
      <c r="E118" s="6"/>
      <c r="F118" s="7"/>
      <c r="G118" s="6"/>
      <c r="H118" s="7"/>
      <c r="I118" s="6"/>
      <c r="J118" s="8"/>
      <c r="K118" s="9"/>
    </row>
    <row r="119" spans="1:11" ht="51" customHeight="1">
      <c r="A119" s="24" t="s">
        <v>204</v>
      </c>
      <c r="B119" s="30" t="s">
        <v>205</v>
      </c>
      <c r="C119" s="34">
        <f>C120</f>
        <v>12599.3</v>
      </c>
      <c r="D119" s="28"/>
      <c r="E119" s="6"/>
      <c r="F119" s="7"/>
      <c r="G119" s="6"/>
      <c r="H119" s="7"/>
      <c r="I119" s="6"/>
      <c r="J119" s="8"/>
      <c r="K119" s="9"/>
    </row>
    <row r="120" spans="1:11" ht="49.5" customHeight="1">
      <c r="A120" s="24" t="s">
        <v>206</v>
      </c>
      <c r="B120" s="30" t="s">
        <v>207</v>
      </c>
      <c r="C120" s="34">
        <f>1683.5+5846.2+5069.6</f>
        <v>12599.3</v>
      </c>
      <c r="D120" s="28"/>
      <c r="E120" s="6"/>
      <c r="F120" s="7"/>
      <c r="G120" s="6"/>
      <c r="H120" s="7"/>
      <c r="I120" s="6"/>
      <c r="J120" s="8"/>
      <c r="K120" s="9"/>
    </row>
    <row r="121" spans="1:11" ht="98.25" customHeight="1">
      <c r="A121" s="24" t="s">
        <v>222</v>
      </c>
      <c r="B121" s="30" t="s">
        <v>224</v>
      </c>
      <c r="C121" s="34">
        <f>C122</f>
        <v>31802.2</v>
      </c>
      <c r="D121" s="28"/>
      <c r="E121" s="6"/>
      <c r="F121" s="7"/>
      <c r="G121" s="6"/>
      <c r="H121" s="7"/>
      <c r="I121" s="6"/>
      <c r="J121" s="8"/>
      <c r="K121" s="9"/>
    </row>
    <row r="122" spans="1:11" ht="93.75" customHeight="1">
      <c r="A122" s="24" t="s">
        <v>223</v>
      </c>
      <c r="B122" s="30" t="s">
        <v>225</v>
      </c>
      <c r="C122" s="34">
        <v>31802.2</v>
      </c>
      <c r="D122" s="28"/>
      <c r="E122" s="6"/>
      <c r="F122" s="7"/>
      <c r="G122" s="6"/>
      <c r="H122" s="7"/>
      <c r="I122" s="6"/>
      <c r="J122" s="8"/>
      <c r="K122" s="9"/>
    </row>
    <row r="123" spans="1:11" ht="178.5" customHeight="1">
      <c r="A123" s="24" t="s">
        <v>244</v>
      </c>
      <c r="B123" s="30" t="s">
        <v>246</v>
      </c>
      <c r="C123" s="34">
        <f>C124</f>
        <v>151996.8</v>
      </c>
      <c r="D123" s="28"/>
      <c r="E123" s="6"/>
      <c r="F123" s="7"/>
      <c r="G123" s="6"/>
      <c r="H123" s="7"/>
      <c r="I123" s="6"/>
      <c r="J123" s="8"/>
      <c r="K123" s="9"/>
    </row>
    <row r="124" spans="1:11" ht="180" customHeight="1">
      <c r="A124" s="24" t="s">
        <v>245</v>
      </c>
      <c r="B124" s="30" t="s">
        <v>247</v>
      </c>
      <c r="C124" s="34">
        <v>151996.8</v>
      </c>
      <c r="D124" s="28"/>
      <c r="E124" s="6"/>
      <c r="F124" s="7"/>
      <c r="G124" s="6"/>
      <c r="H124" s="7"/>
      <c r="I124" s="6"/>
      <c r="J124" s="8"/>
      <c r="K124" s="9"/>
    </row>
    <row r="125" spans="1:11" ht="63" customHeight="1">
      <c r="A125" s="24" t="s">
        <v>218</v>
      </c>
      <c r="B125" s="47" t="s">
        <v>219</v>
      </c>
      <c r="C125" s="34">
        <f>C126</f>
        <v>20167.8</v>
      </c>
      <c r="D125" s="28"/>
      <c r="E125" s="6"/>
      <c r="F125" s="7"/>
      <c r="G125" s="6"/>
      <c r="H125" s="7"/>
      <c r="I125" s="6"/>
      <c r="J125" s="8"/>
      <c r="K125" s="9"/>
    </row>
    <row r="126" spans="1:11" ht="63.75" customHeight="1">
      <c r="A126" s="24" t="s">
        <v>220</v>
      </c>
      <c r="B126" s="47" t="s">
        <v>221</v>
      </c>
      <c r="C126" s="31">
        <v>20167.8</v>
      </c>
      <c r="D126" s="28"/>
      <c r="E126" s="6"/>
      <c r="F126" s="7"/>
      <c r="G126" s="6"/>
      <c r="H126" s="7"/>
      <c r="I126" s="6"/>
      <c r="J126" s="8"/>
      <c r="K126" s="9"/>
    </row>
    <row r="127" spans="1:11" ht="20.25" customHeight="1">
      <c r="A127" s="24" t="s">
        <v>208</v>
      </c>
      <c r="B127" s="30" t="s">
        <v>96</v>
      </c>
      <c r="C127" s="34">
        <f>C128</f>
        <v>1043877.7</v>
      </c>
      <c r="D127" s="28"/>
      <c r="E127" s="6"/>
      <c r="F127" s="7"/>
      <c r="G127" s="6"/>
      <c r="H127" s="7"/>
      <c r="I127" s="6"/>
      <c r="J127" s="8"/>
      <c r="K127" s="9"/>
    </row>
    <row r="128" spans="1:11" ht="22.5" customHeight="1">
      <c r="A128" s="24" t="s">
        <v>209</v>
      </c>
      <c r="B128" s="30" t="s">
        <v>210</v>
      </c>
      <c r="C128" s="34">
        <f>29080.2+840601+157500.8+8540.5+35431.7+291.7-29974.2+700-6753.3+1706+1926.3+4700.5+126.5</f>
        <v>1043877.7</v>
      </c>
      <c r="D128" s="28"/>
      <c r="E128" s="6"/>
      <c r="F128" s="7"/>
      <c r="G128" s="6"/>
      <c r="H128" s="7"/>
      <c r="I128" s="6"/>
      <c r="J128" s="8"/>
      <c r="K128" s="9"/>
    </row>
    <row r="129" spans="1:11" ht="21" customHeight="1">
      <c r="A129" s="35"/>
      <c r="B129" s="36" t="s">
        <v>93</v>
      </c>
      <c r="C129" s="26">
        <f>C13+C97</f>
        <v>6256808.300000002</v>
      </c>
      <c r="D129" s="28"/>
      <c r="E129" s="6"/>
      <c r="F129" s="7"/>
      <c r="G129" s="6"/>
      <c r="H129" s="7"/>
      <c r="I129" s="6"/>
      <c r="J129" s="8"/>
      <c r="K129" s="9"/>
    </row>
    <row r="130" spans="1:11" ht="23.25">
      <c r="A130" s="37"/>
      <c r="B130" s="38"/>
      <c r="C130" s="38"/>
      <c r="D130" s="28"/>
      <c r="E130" s="6"/>
      <c r="F130" s="7"/>
      <c r="G130" s="6"/>
      <c r="H130" s="7"/>
      <c r="I130" s="6"/>
      <c r="J130" s="8"/>
      <c r="K130" s="9"/>
    </row>
    <row r="131" spans="1:9" ht="23.25">
      <c r="A131" s="15" t="s">
        <v>108</v>
      </c>
      <c r="B131" s="15"/>
      <c r="C131" s="15"/>
      <c r="D131" s="15"/>
      <c r="E131" s="3"/>
      <c r="F131" s="3"/>
      <c r="G131" s="3"/>
      <c r="H131" s="3"/>
      <c r="I131" s="3"/>
    </row>
    <row r="132" spans="1:9" ht="23.25">
      <c r="A132" s="15" t="s">
        <v>227</v>
      </c>
      <c r="B132" s="15"/>
      <c r="C132" s="15"/>
      <c r="D132" s="15"/>
      <c r="E132" s="3"/>
      <c r="F132" s="3"/>
      <c r="G132" s="3"/>
      <c r="H132" s="3"/>
      <c r="I132" s="3"/>
    </row>
    <row r="133" spans="1:9" ht="23.25">
      <c r="A133" s="40"/>
      <c r="B133" s="40"/>
      <c r="C133" s="40"/>
      <c r="D133" s="41"/>
      <c r="E133" s="3"/>
      <c r="F133" s="3"/>
      <c r="G133" s="3"/>
      <c r="H133" s="3"/>
      <c r="I133" s="3"/>
    </row>
    <row r="134" spans="1:9" ht="23.25">
      <c r="A134" s="40"/>
      <c r="B134" s="40"/>
      <c r="C134" s="40"/>
      <c r="D134" s="41"/>
      <c r="E134" s="3"/>
      <c r="F134" s="3"/>
      <c r="G134" s="3"/>
      <c r="H134" s="3"/>
      <c r="I134" s="3"/>
    </row>
    <row r="135" spans="1:9" ht="23.25">
      <c r="A135" s="40"/>
      <c r="B135" s="40"/>
      <c r="C135" s="40"/>
      <c r="D135" s="41"/>
      <c r="E135" s="3"/>
      <c r="F135" s="3"/>
      <c r="G135" s="3"/>
      <c r="H135" s="3"/>
      <c r="I135" s="3"/>
    </row>
    <row r="136" spans="1:9" ht="23.25">
      <c r="A136" s="40"/>
      <c r="B136" s="40"/>
      <c r="C136" s="40"/>
      <c r="D136" s="41"/>
      <c r="E136" s="3"/>
      <c r="F136" s="3"/>
      <c r="G136" s="3"/>
      <c r="H136" s="3"/>
      <c r="I136" s="3"/>
    </row>
    <row r="137" spans="1:9" ht="23.25">
      <c r="A137" s="41"/>
      <c r="B137" s="41"/>
      <c r="C137" s="41"/>
      <c r="D137" s="41"/>
      <c r="E137" s="3"/>
      <c r="F137" s="3"/>
      <c r="G137" s="3"/>
      <c r="H137" s="3"/>
      <c r="I137" s="3"/>
    </row>
    <row r="138" spans="1:9" ht="23.25">
      <c r="A138" s="41"/>
      <c r="B138" s="41"/>
      <c r="C138" s="41"/>
      <c r="D138" s="41"/>
      <c r="E138" s="3"/>
      <c r="F138" s="3"/>
      <c r="G138" s="3"/>
      <c r="H138" s="3"/>
      <c r="I138" s="3"/>
    </row>
    <row r="139" spans="1:9" ht="23.25">
      <c r="A139" s="41"/>
      <c r="B139" s="41"/>
      <c r="C139" s="41"/>
      <c r="D139" s="41"/>
      <c r="E139" s="3"/>
      <c r="F139" s="3"/>
      <c r="G139" s="3"/>
      <c r="H139" s="3"/>
      <c r="I139" s="3"/>
    </row>
    <row r="140" spans="1:9" ht="23.25">
      <c r="A140" s="41"/>
      <c r="B140" s="41"/>
      <c r="C140" s="41"/>
      <c r="D140" s="41"/>
      <c r="E140" s="3"/>
      <c r="F140" s="3"/>
      <c r="G140" s="3"/>
      <c r="H140" s="3"/>
      <c r="I140" s="3"/>
    </row>
    <row r="141" spans="1:9" ht="23.25">
      <c r="A141" s="41"/>
      <c r="B141" s="41"/>
      <c r="C141" s="41"/>
      <c r="D141" s="41"/>
      <c r="E141" s="3"/>
      <c r="F141" s="3"/>
      <c r="G141" s="3"/>
      <c r="H141" s="3"/>
      <c r="I141" s="3"/>
    </row>
    <row r="142" spans="1:9" ht="23.25">
      <c r="A142" s="41"/>
      <c r="B142" s="41"/>
      <c r="C142" s="41"/>
      <c r="D142" s="41"/>
      <c r="E142" s="3"/>
      <c r="F142" s="3"/>
      <c r="G142" s="3"/>
      <c r="H142" s="3"/>
      <c r="I142" s="3"/>
    </row>
    <row r="143" spans="1:9" ht="23.25">
      <c r="A143" s="41"/>
      <c r="B143" s="41"/>
      <c r="C143" s="41"/>
      <c r="D143" s="41"/>
      <c r="E143" s="3"/>
      <c r="F143" s="3"/>
      <c r="G143" s="3"/>
      <c r="H143" s="3"/>
      <c r="I143" s="3"/>
    </row>
    <row r="144" spans="1:9" ht="23.25">
      <c r="A144" s="41"/>
      <c r="B144" s="41"/>
      <c r="C144" s="41"/>
      <c r="D144" s="41"/>
      <c r="E144" s="3"/>
      <c r="F144" s="3"/>
      <c r="G144" s="3"/>
      <c r="H144" s="3"/>
      <c r="I144" s="3"/>
    </row>
    <row r="145" spans="1:9" ht="23.25">
      <c r="A145" s="41"/>
      <c r="B145" s="41"/>
      <c r="C145" s="41"/>
      <c r="D145" s="41"/>
      <c r="E145" s="3"/>
      <c r="F145" s="3"/>
      <c r="G145" s="3"/>
      <c r="H145" s="3"/>
      <c r="I145" s="3"/>
    </row>
    <row r="146" spans="1:9" ht="23.25">
      <c r="A146" s="41"/>
      <c r="B146" s="41"/>
      <c r="C146" s="41"/>
      <c r="D146" s="41"/>
      <c r="E146" s="3"/>
      <c r="F146" s="3"/>
      <c r="G146" s="3"/>
      <c r="H146" s="3"/>
      <c r="I146" s="3"/>
    </row>
    <row r="147" spans="1:9" ht="23.25">
      <c r="A147" s="41"/>
      <c r="B147" s="41"/>
      <c r="C147" s="41"/>
      <c r="D147" s="41"/>
      <c r="E147" s="3"/>
      <c r="F147" s="3"/>
      <c r="G147" s="3"/>
      <c r="H147" s="3"/>
      <c r="I147" s="3"/>
    </row>
    <row r="148" spans="1:9" ht="23.25">
      <c r="A148" s="41"/>
      <c r="B148" s="41"/>
      <c r="C148" s="41"/>
      <c r="D148" s="41"/>
      <c r="E148" s="3"/>
      <c r="F148" s="3"/>
      <c r="G148" s="3"/>
      <c r="H148" s="3"/>
      <c r="I148" s="3"/>
    </row>
    <row r="149" spans="1:9" ht="23.25">
      <c r="A149" s="41"/>
      <c r="B149" s="41"/>
      <c r="C149" s="41"/>
      <c r="D149" s="41"/>
      <c r="E149" s="3"/>
      <c r="F149" s="3"/>
      <c r="G149" s="3"/>
      <c r="H149" s="3"/>
      <c r="I149" s="3"/>
    </row>
    <row r="150" spans="1:9" ht="23.25">
      <c r="A150" s="41"/>
      <c r="B150" s="41"/>
      <c r="C150" s="41"/>
      <c r="D150" s="41"/>
      <c r="E150" s="3"/>
      <c r="F150" s="3"/>
      <c r="G150" s="3"/>
      <c r="H150" s="3"/>
      <c r="I150" s="3"/>
    </row>
    <row r="151" spans="1:9" ht="23.25">
      <c r="A151" s="41"/>
      <c r="B151" s="41"/>
      <c r="C151" s="41"/>
      <c r="D151" s="41"/>
      <c r="E151" s="3"/>
      <c r="F151" s="3"/>
      <c r="G151" s="3"/>
      <c r="H151" s="3"/>
      <c r="I151" s="3"/>
    </row>
    <row r="152" spans="1:9" ht="23.25">
      <c r="A152" s="41"/>
      <c r="B152" s="41"/>
      <c r="C152" s="41"/>
      <c r="D152" s="41"/>
      <c r="E152" s="3"/>
      <c r="F152" s="3"/>
      <c r="G152" s="3"/>
      <c r="H152" s="3"/>
      <c r="I152" s="3"/>
    </row>
    <row r="153" spans="1:9" ht="23.25">
      <c r="A153" s="41"/>
      <c r="B153" s="41"/>
      <c r="C153" s="41"/>
      <c r="D153" s="41"/>
      <c r="E153" s="3"/>
      <c r="F153" s="3"/>
      <c r="G153" s="3"/>
      <c r="H153" s="3"/>
      <c r="I153" s="3"/>
    </row>
    <row r="154" spans="1:9" ht="23.25">
      <c r="A154" s="41"/>
      <c r="B154" s="41"/>
      <c r="C154" s="41"/>
      <c r="D154" s="41"/>
      <c r="E154" s="3"/>
      <c r="F154" s="3"/>
      <c r="G154" s="3"/>
      <c r="H154" s="3"/>
      <c r="I154" s="3"/>
    </row>
    <row r="155" spans="1:9" ht="23.25">
      <c r="A155" s="41"/>
      <c r="B155" s="41"/>
      <c r="C155" s="41"/>
      <c r="D155" s="41"/>
      <c r="E155" s="3"/>
      <c r="F155" s="3"/>
      <c r="G155" s="3"/>
      <c r="H155" s="3"/>
      <c r="I155" s="3"/>
    </row>
    <row r="156" spans="1:9" ht="23.25">
      <c r="A156" s="41"/>
      <c r="B156" s="41"/>
      <c r="C156" s="41"/>
      <c r="D156" s="41"/>
      <c r="E156" s="3"/>
      <c r="F156" s="3"/>
      <c r="G156" s="3"/>
      <c r="H156" s="3"/>
      <c r="I156" s="3"/>
    </row>
    <row r="157" spans="1:9" ht="23.25">
      <c r="A157" s="41"/>
      <c r="B157" s="41"/>
      <c r="C157" s="41"/>
      <c r="D157" s="41"/>
      <c r="E157" s="3"/>
      <c r="F157" s="3"/>
      <c r="G157" s="3"/>
      <c r="H157" s="3"/>
      <c r="I157" s="3"/>
    </row>
    <row r="158" spans="1:9" ht="23.25">
      <c r="A158" s="41"/>
      <c r="B158" s="41"/>
      <c r="C158" s="41"/>
      <c r="D158" s="41"/>
      <c r="E158" s="3"/>
      <c r="F158" s="3"/>
      <c r="G158" s="3"/>
      <c r="H158" s="3"/>
      <c r="I158" s="3"/>
    </row>
    <row r="159" spans="1:9" ht="23.25">
      <c r="A159" s="41"/>
      <c r="B159" s="41"/>
      <c r="C159" s="41"/>
      <c r="D159" s="41"/>
      <c r="E159" s="3"/>
      <c r="F159" s="3"/>
      <c r="G159" s="3"/>
      <c r="H159" s="3"/>
      <c r="I159" s="3"/>
    </row>
    <row r="160" spans="1:9" ht="23.25">
      <c r="A160" s="41"/>
      <c r="B160" s="41"/>
      <c r="C160" s="41"/>
      <c r="D160" s="41"/>
      <c r="E160" s="3"/>
      <c r="F160" s="3"/>
      <c r="G160" s="3"/>
      <c r="H160" s="3"/>
      <c r="I160" s="3"/>
    </row>
    <row r="161" spans="1:9" ht="23.25">
      <c r="A161" s="41"/>
      <c r="B161" s="41"/>
      <c r="C161" s="41"/>
      <c r="D161" s="41"/>
      <c r="E161" s="3"/>
      <c r="F161" s="3"/>
      <c r="G161" s="3"/>
      <c r="H161" s="3"/>
      <c r="I161" s="3"/>
    </row>
    <row r="162" spans="1:9" ht="23.25">
      <c r="A162" s="41"/>
      <c r="B162" s="41"/>
      <c r="C162" s="41"/>
      <c r="D162" s="41"/>
      <c r="E162" s="3"/>
      <c r="F162" s="3"/>
      <c r="G162" s="3"/>
      <c r="H162" s="3"/>
      <c r="I162" s="3"/>
    </row>
    <row r="163" spans="1:9" ht="23.25">
      <c r="A163" s="41"/>
      <c r="B163" s="41"/>
      <c r="C163" s="41"/>
      <c r="D163" s="41"/>
      <c r="E163" s="3"/>
      <c r="F163" s="3"/>
      <c r="G163" s="3"/>
      <c r="H163" s="3"/>
      <c r="I163" s="3"/>
    </row>
    <row r="164" spans="1:9" ht="23.25">
      <c r="A164" s="41"/>
      <c r="B164" s="41"/>
      <c r="C164" s="41"/>
      <c r="D164" s="41"/>
      <c r="E164" s="3"/>
      <c r="F164" s="3"/>
      <c r="G164" s="3"/>
      <c r="H164" s="3"/>
      <c r="I164" s="3"/>
    </row>
    <row r="165" spans="1:9" ht="23.25">
      <c r="A165" s="41"/>
      <c r="B165" s="41"/>
      <c r="C165" s="41"/>
      <c r="D165" s="41"/>
      <c r="E165" s="3"/>
      <c r="F165" s="3"/>
      <c r="G165" s="3"/>
      <c r="H165" s="3"/>
      <c r="I165" s="3"/>
    </row>
    <row r="166" spans="1:9" ht="23.25">
      <c r="A166" s="41"/>
      <c r="B166" s="41"/>
      <c r="C166" s="41"/>
      <c r="D166" s="41"/>
      <c r="E166" s="3"/>
      <c r="F166" s="3"/>
      <c r="G166" s="3"/>
      <c r="H166" s="3"/>
      <c r="I166" s="3"/>
    </row>
    <row r="167" spans="1:9" ht="23.25">
      <c r="A167" s="41"/>
      <c r="B167" s="41"/>
      <c r="C167" s="41"/>
      <c r="D167" s="41"/>
      <c r="E167" s="3"/>
      <c r="F167" s="3"/>
      <c r="G167" s="3"/>
      <c r="H167" s="3"/>
      <c r="I167" s="3"/>
    </row>
    <row r="168" spans="1:9" ht="23.25">
      <c r="A168" s="41"/>
      <c r="B168" s="41"/>
      <c r="C168" s="41"/>
      <c r="D168" s="41"/>
      <c r="E168" s="3"/>
      <c r="F168" s="3"/>
      <c r="G168" s="3"/>
      <c r="H168" s="3"/>
      <c r="I168" s="3"/>
    </row>
    <row r="169" spans="1:9" ht="23.25">
      <c r="A169" s="41"/>
      <c r="B169" s="41"/>
      <c r="C169" s="41"/>
      <c r="D169" s="41"/>
      <c r="E169" s="3"/>
      <c r="F169" s="3"/>
      <c r="G169" s="3"/>
      <c r="H169" s="3"/>
      <c r="I169" s="3"/>
    </row>
    <row r="170" spans="1:9" ht="23.25">
      <c r="A170" s="41"/>
      <c r="B170" s="41"/>
      <c r="C170" s="41"/>
      <c r="D170" s="41"/>
      <c r="E170" s="3"/>
      <c r="F170" s="3"/>
      <c r="G170" s="3"/>
      <c r="H170" s="3"/>
      <c r="I170" s="3"/>
    </row>
    <row r="171" spans="1:9" ht="23.25">
      <c r="A171" s="41"/>
      <c r="B171" s="41"/>
      <c r="C171" s="41"/>
      <c r="D171" s="41"/>
      <c r="E171" s="3"/>
      <c r="F171" s="3"/>
      <c r="G171" s="3"/>
      <c r="H171" s="3"/>
      <c r="I171" s="3"/>
    </row>
    <row r="172" spans="1:9" ht="23.25">
      <c r="A172" s="41"/>
      <c r="B172" s="41"/>
      <c r="C172" s="41"/>
      <c r="D172" s="41"/>
      <c r="E172" s="3"/>
      <c r="F172" s="3"/>
      <c r="G172" s="3"/>
      <c r="H172" s="3"/>
      <c r="I172" s="3"/>
    </row>
    <row r="173" spans="1:9" ht="23.25">
      <c r="A173" s="41"/>
      <c r="B173" s="41"/>
      <c r="C173" s="41"/>
      <c r="D173" s="41"/>
      <c r="E173" s="3"/>
      <c r="F173" s="3"/>
      <c r="G173" s="3"/>
      <c r="H173" s="3"/>
      <c r="I173" s="3"/>
    </row>
    <row r="174" spans="1:9" ht="23.25">
      <c r="A174" s="41"/>
      <c r="B174" s="41"/>
      <c r="C174" s="41"/>
      <c r="D174" s="41"/>
      <c r="E174" s="3"/>
      <c r="F174" s="3"/>
      <c r="G174" s="3"/>
      <c r="H174" s="3"/>
      <c r="I174" s="3"/>
    </row>
    <row r="175" spans="1:9" ht="23.25">
      <c r="A175" s="41"/>
      <c r="B175" s="41"/>
      <c r="C175" s="41"/>
      <c r="D175" s="41"/>
      <c r="E175" s="3"/>
      <c r="F175" s="3"/>
      <c r="G175" s="3"/>
      <c r="H175" s="3"/>
      <c r="I175" s="3"/>
    </row>
    <row r="176" spans="1:9" ht="23.25">
      <c r="A176" s="41"/>
      <c r="B176" s="41"/>
      <c r="C176" s="41"/>
      <c r="D176" s="41"/>
      <c r="E176" s="3"/>
      <c r="F176" s="3"/>
      <c r="G176" s="3"/>
      <c r="H176" s="3"/>
      <c r="I176" s="3"/>
    </row>
    <row r="177" spans="1:9" ht="23.25">
      <c r="A177" s="41"/>
      <c r="B177" s="41"/>
      <c r="C177" s="41"/>
      <c r="D177" s="41"/>
      <c r="E177" s="3"/>
      <c r="F177" s="3"/>
      <c r="G177" s="3"/>
      <c r="H177" s="3"/>
      <c r="I177" s="3"/>
    </row>
    <row r="178" spans="1:9" ht="23.25">
      <c r="A178" s="41"/>
      <c r="B178" s="41"/>
      <c r="C178" s="41"/>
      <c r="D178" s="41"/>
      <c r="E178" s="3"/>
      <c r="F178" s="3"/>
      <c r="G178" s="3"/>
      <c r="H178" s="3"/>
      <c r="I178" s="3"/>
    </row>
    <row r="179" spans="1:9" ht="23.25">
      <c r="A179" s="41"/>
      <c r="B179" s="41"/>
      <c r="C179" s="41"/>
      <c r="D179" s="41"/>
      <c r="E179" s="3"/>
      <c r="F179" s="3"/>
      <c r="G179" s="3"/>
      <c r="H179" s="3"/>
      <c r="I179" s="3"/>
    </row>
    <row r="180" spans="1:9" ht="23.25">
      <c r="A180" s="41"/>
      <c r="B180" s="41"/>
      <c r="C180" s="41"/>
      <c r="D180" s="41"/>
      <c r="E180" s="3"/>
      <c r="F180" s="3"/>
      <c r="G180" s="3"/>
      <c r="H180" s="3"/>
      <c r="I180" s="3"/>
    </row>
    <row r="181" spans="1:9" ht="23.25">
      <c r="A181" s="41"/>
      <c r="B181" s="41"/>
      <c r="C181" s="41"/>
      <c r="D181" s="41"/>
      <c r="E181" s="3"/>
      <c r="F181" s="3"/>
      <c r="G181" s="3"/>
      <c r="H181" s="3"/>
      <c r="I181" s="3"/>
    </row>
    <row r="182" spans="1:9" ht="23.25">
      <c r="A182" s="41"/>
      <c r="B182" s="41"/>
      <c r="C182" s="41"/>
      <c r="D182" s="41"/>
      <c r="E182" s="3"/>
      <c r="F182" s="3"/>
      <c r="G182" s="3"/>
      <c r="H182" s="3"/>
      <c r="I182" s="3"/>
    </row>
    <row r="183" spans="1:9" ht="23.25">
      <c r="A183" s="41"/>
      <c r="B183" s="41"/>
      <c r="C183" s="41"/>
      <c r="D183" s="41"/>
      <c r="E183" s="3"/>
      <c r="F183" s="3"/>
      <c r="G183" s="3"/>
      <c r="H183" s="3"/>
      <c r="I183" s="3"/>
    </row>
    <row r="184" spans="1:9" ht="23.25">
      <c r="A184" s="41"/>
      <c r="B184" s="41"/>
      <c r="C184" s="41"/>
      <c r="D184" s="41"/>
      <c r="E184" s="3"/>
      <c r="F184" s="3"/>
      <c r="G184" s="3"/>
      <c r="H184" s="3"/>
      <c r="I184" s="3"/>
    </row>
    <row r="185" spans="1:9" ht="23.25">
      <c r="A185" s="41"/>
      <c r="B185" s="41"/>
      <c r="C185" s="41"/>
      <c r="D185" s="41"/>
      <c r="E185" s="3"/>
      <c r="F185" s="3"/>
      <c r="G185" s="3"/>
      <c r="H185" s="3"/>
      <c r="I185" s="3"/>
    </row>
    <row r="186" spans="1:9" ht="23.25">
      <c r="A186" s="41"/>
      <c r="B186" s="41"/>
      <c r="C186" s="41"/>
      <c r="D186" s="41"/>
      <c r="E186" s="3"/>
      <c r="F186" s="3"/>
      <c r="G186" s="3"/>
      <c r="H186" s="3"/>
      <c r="I186" s="3"/>
    </row>
    <row r="187" spans="1:9" ht="23.25">
      <c r="A187" s="41"/>
      <c r="B187" s="41"/>
      <c r="C187" s="41"/>
      <c r="D187" s="41"/>
      <c r="E187" s="3"/>
      <c r="F187" s="3"/>
      <c r="G187" s="3"/>
      <c r="H187" s="3"/>
      <c r="I187" s="3"/>
    </row>
    <row r="188" spans="1:9" ht="23.25">
      <c r="A188" s="41"/>
      <c r="B188" s="41"/>
      <c r="C188" s="41"/>
      <c r="D188" s="41"/>
      <c r="E188" s="3"/>
      <c r="F188" s="3"/>
      <c r="G188" s="3"/>
      <c r="H188" s="3"/>
      <c r="I188" s="3"/>
    </row>
    <row r="189" spans="1:9" ht="23.25">
      <c r="A189" s="41"/>
      <c r="B189" s="41"/>
      <c r="C189" s="41"/>
      <c r="D189" s="41"/>
      <c r="E189" s="3"/>
      <c r="F189" s="3"/>
      <c r="G189" s="3"/>
      <c r="H189" s="3"/>
      <c r="I189" s="3"/>
    </row>
    <row r="190" spans="1:9" ht="23.25">
      <c r="A190" s="41"/>
      <c r="B190" s="41"/>
      <c r="C190" s="41"/>
      <c r="D190" s="41"/>
      <c r="E190" s="3"/>
      <c r="F190" s="3"/>
      <c r="G190" s="3"/>
      <c r="H190" s="3"/>
      <c r="I190" s="3"/>
    </row>
    <row r="191" spans="1:9" ht="23.25">
      <c r="A191" s="10"/>
      <c r="B191" s="10"/>
      <c r="C191" s="10"/>
      <c r="D191" s="10"/>
      <c r="E191" s="3"/>
      <c r="F191" s="3"/>
      <c r="G191" s="3"/>
      <c r="H191" s="3"/>
      <c r="I191" s="3"/>
    </row>
    <row r="192" spans="1:9" ht="23.25">
      <c r="A192" s="10"/>
      <c r="B192" s="10"/>
      <c r="C192" s="10"/>
      <c r="D192" s="10"/>
      <c r="E192" s="3"/>
      <c r="F192" s="3"/>
      <c r="G192" s="3"/>
      <c r="H192" s="3"/>
      <c r="I192" s="3"/>
    </row>
    <row r="193" spans="1:9" ht="23.25">
      <c r="A193" s="10"/>
      <c r="B193" s="10"/>
      <c r="C193" s="10"/>
      <c r="D193" s="10"/>
      <c r="E193" s="3"/>
      <c r="F193" s="3"/>
      <c r="G193" s="3"/>
      <c r="H193" s="3"/>
      <c r="I193" s="3"/>
    </row>
    <row r="194" spans="1:9" ht="23.25">
      <c r="A194" s="10"/>
      <c r="B194" s="10"/>
      <c r="C194" s="10"/>
      <c r="D194" s="10"/>
      <c r="E194" s="3"/>
      <c r="F194" s="3"/>
      <c r="G194" s="3"/>
      <c r="H194" s="3"/>
      <c r="I194" s="3"/>
    </row>
    <row r="195" spans="1:9" ht="23.25">
      <c r="A195" s="10"/>
      <c r="B195" s="10"/>
      <c r="C195" s="10"/>
      <c r="D195" s="10"/>
      <c r="E195" s="3"/>
      <c r="F195" s="3"/>
      <c r="G195" s="3"/>
      <c r="H195" s="3"/>
      <c r="I195" s="3"/>
    </row>
    <row r="196" spans="1:9" ht="23.25">
      <c r="A196" s="10"/>
      <c r="B196" s="10"/>
      <c r="C196" s="10"/>
      <c r="D196" s="10"/>
      <c r="E196" s="3"/>
      <c r="F196" s="3"/>
      <c r="G196" s="3"/>
      <c r="H196" s="3"/>
      <c r="I196" s="3"/>
    </row>
    <row r="197" spans="1:9" ht="23.25">
      <c r="A197" s="10"/>
      <c r="B197" s="10"/>
      <c r="C197" s="10"/>
      <c r="D197" s="10"/>
      <c r="E197" s="3"/>
      <c r="F197" s="3"/>
      <c r="G197" s="3"/>
      <c r="H197" s="3"/>
      <c r="I197" s="3"/>
    </row>
    <row r="198" spans="1:9" ht="23.25">
      <c r="A198" s="10"/>
      <c r="B198" s="10"/>
      <c r="C198" s="10"/>
      <c r="D198" s="10"/>
      <c r="E198" s="3"/>
      <c r="F198" s="3"/>
      <c r="G198" s="3"/>
      <c r="H198" s="3"/>
      <c r="I198" s="3"/>
    </row>
    <row r="199" spans="1:9" ht="23.25">
      <c r="A199" s="10"/>
      <c r="B199" s="10"/>
      <c r="C199" s="10"/>
      <c r="D199" s="10"/>
      <c r="E199" s="3"/>
      <c r="F199" s="3"/>
      <c r="G199" s="3"/>
      <c r="H199" s="3"/>
      <c r="I199" s="3"/>
    </row>
    <row r="200" spans="1:9" ht="23.25">
      <c r="A200" s="10"/>
      <c r="B200" s="10"/>
      <c r="C200" s="10"/>
      <c r="D200" s="10"/>
      <c r="E200" s="3"/>
      <c r="F200" s="3"/>
      <c r="G200" s="3"/>
      <c r="H200" s="3"/>
      <c r="I200" s="3"/>
    </row>
    <row r="201" spans="1:9" ht="23.25">
      <c r="A201" s="10"/>
      <c r="B201" s="10"/>
      <c r="C201" s="10"/>
      <c r="D201" s="10"/>
      <c r="E201" s="3"/>
      <c r="F201" s="3"/>
      <c r="G201" s="3"/>
      <c r="H201" s="3"/>
      <c r="I201" s="3"/>
    </row>
    <row r="202" spans="1:9" ht="23.25">
      <c r="A202" s="10"/>
      <c r="B202" s="10"/>
      <c r="C202" s="10"/>
      <c r="D202" s="10"/>
      <c r="E202" s="3"/>
      <c r="F202" s="3"/>
      <c r="G202" s="3"/>
      <c r="H202" s="3"/>
      <c r="I202" s="3"/>
    </row>
    <row r="203" spans="1:9" ht="23.25">
      <c r="A203" s="10"/>
      <c r="B203" s="10"/>
      <c r="C203" s="10"/>
      <c r="D203" s="10"/>
      <c r="E203" s="3"/>
      <c r="F203" s="3"/>
      <c r="G203" s="3"/>
      <c r="H203" s="3"/>
      <c r="I203" s="3"/>
    </row>
    <row r="204" spans="1:9" ht="23.25">
      <c r="A204" s="10"/>
      <c r="B204" s="10"/>
      <c r="C204" s="10"/>
      <c r="D204" s="10"/>
      <c r="E204" s="3"/>
      <c r="F204" s="3"/>
      <c r="G204" s="3"/>
      <c r="H204" s="3"/>
      <c r="I204" s="3"/>
    </row>
    <row r="205" spans="1:9" ht="23.25">
      <c r="A205" s="10"/>
      <c r="B205" s="10"/>
      <c r="C205" s="10"/>
      <c r="D205" s="10"/>
      <c r="E205" s="3"/>
      <c r="F205" s="3"/>
      <c r="G205" s="3"/>
      <c r="H205" s="3"/>
      <c r="I205" s="3"/>
    </row>
    <row r="206" spans="1:9" ht="23.25">
      <c r="A206" s="10"/>
      <c r="B206" s="10"/>
      <c r="C206" s="10"/>
      <c r="D206" s="10"/>
      <c r="E206" s="3"/>
      <c r="F206" s="3"/>
      <c r="G206" s="3"/>
      <c r="H206" s="3"/>
      <c r="I206" s="3"/>
    </row>
    <row r="207" spans="1:9" ht="23.25">
      <c r="A207" s="10"/>
      <c r="B207" s="10"/>
      <c r="C207" s="10"/>
      <c r="D207" s="10"/>
      <c r="E207" s="3"/>
      <c r="F207" s="3"/>
      <c r="G207" s="3"/>
      <c r="H207" s="3"/>
      <c r="I207" s="3"/>
    </row>
    <row r="208" spans="1:9" ht="23.25">
      <c r="A208" s="10"/>
      <c r="B208" s="10"/>
      <c r="C208" s="10"/>
      <c r="D208" s="10"/>
      <c r="E208" s="3"/>
      <c r="F208" s="3"/>
      <c r="G208" s="3"/>
      <c r="H208" s="3"/>
      <c r="I208" s="3"/>
    </row>
    <row r="209" spans="1:9" ht="23.25">
      <c r="A209" s="10"/>
      <c r="B209" s="10"/>
      <c r="C209" s="10"/>
      <c r="D209" s="10"/>
      <c r="E209" s="3"/>
      <c r="F209" s="3"/>
      <c r="G209" s="3"/>
      <c r="H209" s="3"/>
      <c r="I209" s="3"/>
    </row>
    <row r="210" spans="1:9" ht="23.25">
      <c r="A210" s="10"/>
      <c r="B210" s="10"/>
      <c r="C210" s="10"/>
      <c r="D210" s="10"/>
      <c r="E210" s="3"/>
      <c r="F210" s="3"/>
      <c r="G210" s="3"/>
      <c r="H210" s="3"/>
      <c r="I210" s="3"/>
    </row>
    <row r="211" spans="1:9" ht="23.25">
      <c r="A211" s="10"/>
      <c r="B211" s="10"/>
      <c r="C211" s="10"/>
      <c r="D211" s="10"/>
      <c r="E211" s="3"/>
      <c r="F211" s="3"/>
      <c r="G211" s="3"/>
      <c r="H211" s="3"/>
      <c r="I211" s="3"/>
    </row>
    <row r="212" spans="1:9" ht="23.25">
      <c r="A212" s="10"/>
      <c r="B212" s="10"/>
      <c r="C212" s="10"/>
      <c r="D212" s="10"/>
      <c r="E212" s="3"/>
      <c r="F212" s="3"/>
      <c r="G212" s="3"/>
      <c r="H212" s="3"/>
      <c r="I212" s="3"/>
    </row>
    <row r="213" spans="1:9" ht="23.25">
      <c r="A213" s="10"/>
      <c r="B213" s="10"/>
      <c r="C213" s="10"/>
      <c r="D213" s="10"/>
      <c r="E213" s="3"/>
      <c r="F213" s="3"/>
      <c r="G213" s="3"/>
      <c r="H213" s="3"/>
      <c r="I213" s="3"/>
    </row>
    <row r="214" spans="1:9" ht="23.25">
      <c r="A214" s="10"/>
      <c r="B214" s="10"/>
      <c r="C214" s="10"/>
      <c r="D214" s="10"/>
      <c r="E214" s="3"/>
      <c r="F214" s="3"/>
      <c r="G214" s="3"/>
      <c r="H214" s="3"/>
      <c r="I214" s="3"/>
    </row>
    <row r="215" spans="1:9" ht="23.25">
      <c r="A215" s="10"/>
      <c r="B215" s="10"/>
      <c r="C215" s="10"/>
      <c r="D215" s="10"/>
      <c r="E215" s="3"/>
      <c r="F215" s="3"/>
      <c r="G215" s="3"/>
      <c r="H215" s="3"/>
      <c r="I215" s="3"/>
    </row>
    <row r="216" spans="1:9" ht="23.25">
      <c r="A216" s="10"/>
      <c r="B216" s="10"/>
      <c r="C216" s="10"/>
      <c r="D216" s="10"/>
      <c r="E216" s="3"/>
      <c r="F216" s="3"/>
      <c r="G216" s="3"/>
      <c r="H216" s="3"/>
      <c r="I216" s="3"/>
    </row>
    <row r="217" spans="1:9" ht="23.25">
      <c r="A217" s="10"/>
      <c r="B217" s="10"/>
      <c r="C217" s="10"/>
      <c r="D217" s="10"/>
      <c r="E217" s="3"/>
      <c r="F217" s="3"/>
      <c r="G217" s="3"/>
      <c r="H217" s="3"/>
      <c r="I217" s="3"/>
    </row>
    <row r="218" spans="1:9" ht="23.25">
      <c r="A218" s="10"/>
      <c r="B218" s="10"/>
      <c r="C218" s="10"/>
      <c r="D218" s="10"/>
      <c r="E218" s="3"/>
      <c r="F218" s="3"/>
      <c r="G218" s="3"/>
      <c r="H218" s="3"/>
      <c r="I218" s="3"/>
    </row>
    <row r="219" spans="1:9" ht="23.25">
      <c r="A219" s="10"/>
      <c r="B219" s="10"/>
      <c r="C219" s="10"/>
      <c r="D219" s="10"/>
      <c r="E219" s="3"/>
      <c r="F219" s="3"/>
      <c r="G219" s="3"/>
      <c r="H219" s="3"/>
      <c r="I219" s="3"/>
    </row>
    <row r="220" spans="1:9" ht="23.25">
      <c r="A220" s="10"/>
      <c r="B220" s="10"/>
      <c r="C220" s="10"/>
      <c r="D220" s="10"/>
      <c r="E220" s="3"/>
      <c r="F220" s="3"/>
      <c r="G220" s="3"/>
      <c r="H220" s="3"/>
      <c r="I220" s="3"/>
    </row>
    <row r="221" spans="1:9" ht="23.25">
      <c r="A221" s="10"/>
      <c r="B221" s="10"/>
      <c r="C221" s="10"/>
      <c r="D221" s="10"/>
      <c r="E221" s="3"/>
      <c r="F221" s="3"/>
      <c r="G221" s="3"/>
      <c r="H221" s="3"/>
      <c r="I221" s="3"/>
    </row>
    <row r="222" spans="1:9" ht="23.25">
      <c r="A222" s="10"/>
      <c r="B222" s="10"/>
      <c r="C222" s="10"/>
      <c r="D222" s="10"/>
      <c r="E222" s="3"/>
      <c r="F222" s="3"/>
      <c r="G222" s="3"/>
      <c r="H222" s="3"/>
      <c r="I222" s="3"/>
    </row>
    <row r="223" spans="1:9" ht="23.25">
      <c r="A223" s="10"/>
      <c r="B223" s="10"/>
      <c r="C223" s="10"/>
      <c r="D223" s="10"/>
      <c r="E223" s="3"/>
      <c r="F223" s="3"/>
      <c r="G223" s="3"/>
      <c r="H223" s="3"/>
      <c r="I223" s="3"/>
    </row>
    <row r="224" spans="1:9" ht="23.25">
      <c r="A224" s="10"/>
      <c r="B224" s="10"/>
      <c r="C224" s="10"/>
      <c r="D224" s="10"/>
      <c r="E224" s="3"/>
      <c r="F224" s="3"/>
      <c r="G224" s="3"/>
      <c r="H224" s="3"/>
      <c r="I224" s="3"/>
    </row>
    <row r="225" spans="1:9" ht="23.25">
      <c r="A225" s="10"/>
      <c r="B225" s="10"/>
      <c r="C225" s="10"/>
      <c r="D225" s="10"/>
      <c r="E225" s="3"/>
      <c r="F225" s="3"/>
      <c r="G225" s="3"/>
      <c r="H225" s="3"/>
      <c r="I225" s="3"/>
    </row>
    <row r="226" spans="1:9" ht="23.25">
      <c r="A226" s="10"/>
      <c r="B226" s="10"/>
      <c r="C226" s="10"/>
      <c r="D226" s="10"/>
      <c r="E226" s="3"/>
      <c r="F226" s="3"/>
      <c r="G226" s="3"/>
      <c r="H226" s="3"/>
      <c r="I226" s="3"/>
    </row>
    <row r="227" spans="1:9" ht="23.25">
      <c r="A227" s="10"/>
      <c r="B227" s="10"/>
      <c r="C227" s="10"/>
      <c r="D227" s="10"/>
      <c r="E227" s="3"/>
      <c r="F227" s="3"/>
      <c r="G227" s="3"/>
      <c r="H227" s="3"/>
      <c r="I227" s="3"/>
    </row>
    <row r="228" spans="1:9" ht="23.25">
      <c r="A228" s="10"/>
      <c r="B228" s="10"/>
      <c r="C228" s="10"/>
      <c r="D228" s="10"/>
      <c r="E228" s="3"/>
      <c r="F228" s="3"/>
      <c r="G228" s="3"/>
      <c r="H228" s="3"/>
      <c r="I228" s="3"/>
    </row>
    <row r="229" spans="1:9" ht="23.25">
      <c r="A229" s="10"/>
      <c r="B229" s="10"/>
      <c r="C229" s="10"/>
      <c r="D229" s="10"/>
      <c r="E229" s="3"/>
      <c r="F229" s="3"/>
      <c r="G229" s="3"/>
      <c r="H229" s="3"/>
      <c r="I229" s="3"/>
    </row>
    <row r="230" spans="1:9" ht="23.25">
      <c r="A230" s="10"/>
      <c r="B230" s="10"/>
      <c r="C230" s="10"/>
      <c r="D230" s="10"/>
      <c r="E230" s="3"/>
      <c r="F230" s="3"/>
      <c r="G230" s="3"/>
      <c r="H230" s="3"/>
      <c r="I230" s="3"/>
    </row>
    <row r="231" spans="1:9" ht="23.25">
      <c r="A231" s="10"/>
      <c r="B231" s="10"/>
      <c r="C231" s="10"/>
      <c r="D231" s="10"/>
      <c r="E231" s="3"/>
      <c r="F231" s="3"/>
      <c r="G231" s="3"/>
      <c r="H231" s="3"/>
      <c r="I231" s="3"/>
    </row>
    <row r="232" spans="1:9" ht="23.25">
      <c r="A232" s="10"/>
      <c r="B232" s="10"/>
      <c r="C232" s="10"/>
      <c r="D232" s="10"/>
      <c r="E232" s="3"/>
      <c r="F232" s="3"/>
      <c r="G232" s="3"/>
      <c r="H232" s="3"/>
      <c r="I232" s="3"/>
    </row>
    <row r="233" spans="1:9" ht="23.25">
      <c r="A233" s="10"/>
      <c r="B233" s="10"/>
      <c r="C233" s="10"/>
      <c r="D233" s="10"/>
      <c r="E233" s="3"/>
      <c r="F233" s="3"/>
      <c r="G233" s="3"/>
      <c r="H233" s="3"/>
      <c r="I233" s="3"/>
    </row>
    <row r="234" spans="1:9" ht="23.25">
      <c r="A234" s="10"/>
      <c r="B234" s="10"/>
      <c r="C234" s="10"/>
      <c r="D234" s="10"/>
      <c r="E234" s="3"/>
      <c r="F234" s="3"/>
      <c r="G234" s="3"/>
      <c r="H234" s="3"/>
      <c r="I234" s="3"/>
    </row>
    <row r="235" spans="1:9" ht="23.25">
      <c r="A235" s="10"/>
      <c r="B235" s="10"/>
      <c r="C235" s="10"/>
      <c r="D235" s="10"/>
      <c r="E235" s="3"/>
      <c r="F235" s="3"/>
      <c r="G235" s="3"/>
      <c r="H235" s="3"/>
      <c r="I235" s="3"/>
    </row>
    <row r="236" spans="1:9" ht="23.25">
      <c r="A236" s="10"/>
      <c r="B236" s="10"/>
      <c r="C236" s="10"/>
      <c r="D236" s="10"/>
      <c r="E236" s="3"/>
      <c r="F236" s="3"/>
      <c r="G236" s="3"/>
      <c r="H236" s="3"/>
      <c r="I236" s="3"/>
    </row>
    <row r="237" spans="1:9" ht="23.25">
      <c r="A237" s="10"/>
      <c r="B237" s="10"/>
      <c r="C237" s="10"/>
      <c r="D237" s="10"/>
      <c r="E237" s="3"/>
      <c r="F237" s="3"/>
      <c r="G237" s="3"/>
      <c r="H237" s="3"/>
      <c r="I237" s="3"/>
    </row>
    <row r="238" spans="1:9" ht="23.25">
      <c r="A238" s="10"/>
      <c r="B238" s="10"/>
      <c r="C238" s="10"/>
      <c r="D238" s="10"/>
      <c r="E238" s="3"/>
      <c r="F238" s="3"/>
      <c r="G238" s="3"/>
      <c r="H238" s="3"/>
      <c r="I238" s="3"/>
    </row>
    <row r="239" spans="1:9" ht="23.25">
      <c r="A239" s="10"/>
      <c r="B239" s="10"/>
      <c r="C239" s="10"/>
      <c r="D239" s="10"/>
      <c r="E239" s="3"/>
      <c r="F239" s="3"/>
      <c r="G239" s="3"/>
      <c r="H239" s="3"/>
      <c r="I239" s="3"/>
    </row>
    <row r="240" spans="1:9" ht="23.25">
      <c r="A240" s="10"/>
      <c r="B240" s="10"/>
      <c r="C240" s="10"/>
      <c r="D240" s="10"/>
      <c r="E240" s="3"/>
      <c r="F240" s="3"/>
      <c r="G240" s="3"/>
      <c r="H240" s="3"/>
      <c r="I240" s="3"/>
    </row>
    <row r="241" spans="1:9" ht="23.25">
      <c r="A241" s="10"/>
      <c r="B241" s="10"/>
      <c r="C241" s="10"/>
      <c r="D241" s="10"/>
      <c r="E241" s="3"/>
      <c r="F241" s="3"/>
      <c r="G241" s="3"/>
      <c r="H241" s="3"/>
      <c r="I241" s="3"/>
    </row>
    <row r="242" spans="1:9" ht="23.25">
      <c r="A242" s="10"/>
      <c r="B242" s="10"/>
      <c r="C242" s="10"/>
      <c r="D242" s="10"/>
      <c r="E242" s="3"/>
      <c r="F242" s="3"/>
      <c r="G242" s="3"/>
      <c r="H242" s="3"/>
      <c r="I242" s="3"/>
    </row>
    <row r="243" spans="1:9" ht="23.25">
      <c r="A243" s="10"/>
      <c r="B243" s="10"/>
      <c r="C243" s="10"/>
      <c r="D243" s="10"/>
      <c r="E243" s="3"/>
      <c r="F243" s="3"/>
      <c r="G243" s="3"/>
      <c r="H243" s="3"/>
      <c r="I243" s="3"/>
    </row>
    <row r="244" spans="1:9" ht="23.25">
      <c r="A244" s="10"/>
      <c r="B244" s="10"/>
      <c r="C244" s="10"/>
      <c r="D244" s="10"/>
      <c r="E244" s="3"/>
      <c r="F244" s="3"/>
      <c r="G244" s="3"/>
      <c r="H244" s="3"/>
      <c r="I244" s="3"/>
    </row>
    <row r="245" spans="1:9" ht="23.25">
      <c r="A245" s="10"/>
      <c r="B245" s="10"/>
      <c r="C245" s="10"/>
      <c r="D245" s="10"/>
      <c r="E245" s="3"/>
      <c r="F245" s="3"/>
      <c r="G245" s="3"/>
      <c r="H245" s="3"/>
      <c r="I245" s="3"/>
    </row>
    <row r="246" spans="1:9" ht="23.25">
      <c r="A246" s="10"/>
      <c r="B246" s="10"/>
      <c r="C246" s="10"/>
      <c r="D246" s="10"/>
      <c r="E246" s="3"/>
      <c r="F246" s="3"/>
      <c r="G246" s="3"/>
      <c r="H246" s="3"/>
      <c r="I246" s="3"/>
    </row>
    <row r="247" spans="1:9" ht="23.25">
      <c r="A247" s="10"/>
      <c r="B247" s="10"/>
      <c r="C247" s="10"/>
      <c r="D247" s="10"/>
      <c r="E247" s="3"/>
      <c r="F247" s="3"/>
      <c r="G247" s="3"/>
      <c r="H247" s="3"/>
      <c r="I247" s="3"/>
    </row>
    <row r="248" spans="1:9" ht="23.25">
      <c r="A248" s="10"/>
      <c r="B248" s="10"/>
      <c r="C248" s="10"/>
      <c r="D248" s="10"/>
      <c r="E248" s="3"/>
      <c r="F248" s="3"/>
      <c r="G248" s="3"/>
      <c r="H248" s="3"/>
      <c r="I248" s="3"/>
    </row>
    <row r="249" spans="1:9" ht="23.25">
      <c r="A249" s="10"/>
      <c r="B249" s="10"/>
      <c r="C249" s="10"/>
      <c r="D249" s="10"/>
      <c r="E249" s="3"/>
      <c r="F249" s="3"/>
      <c r="G249" s="3"/>
      <c r="H249" s="3"/>
      <c r="I249" s="3"/>
    </row>
    <row r="250" spans="1:9" ht="23.25">
      <c r="A250" s="10"/>
      <c r="B250" s="10"/>
      <c r="C250" s="10"/>
      <c r="D250" s="10"/>
      <c r="E250" s="3"/>
      <c r="F250" s="3"/>
      <c r="G250" s="3"/>
      <c r="H250" s="3"/>
      <c r="I250" s="3"/>
    </row>
    <row r="251" spans="1:9" ht="23.25">
      <c r="A251" s="10"/>
      <c r="B251" s="10"/>
      <c r="C251" s="10"/>
      <c r="D251" s="10"/>
      <c r="E251" s="3"/>
      <c r="F251" s="3"/>
      <c r="G251" s="3"/>
      <c r="H251" s="3"/>
      <c r="I251" s="3"/>
    </row>
    <row r="252" spans="1:9" ht="23.25">
      <c r="A252" s="10"/>
      <c r="B252" s="10"/>
      <c r="C252" s="10"/>
      <c r="D252" s="10"/>
      <c r="E252" s="3"/>
      <c r="F252" s="3"/>
      <c r="G252" s="3"/>
      <c r="H252" s="3"/>
      <c r="I252" s="3"/>
    </row>
    <row r="253" spans="1:9" ht="23.25">
      <c r="A253" s="10"/>
      <c r="B253" s="10"/>
      <c r="C253" s="10"/>
      <c r="D253" s="10"/>
      <c r="E253" s="3"/>
      <c r="F253" s="3"/>
      <c r="G253" s="3"/>
      <c r="H253" s="3"/>
      <c r="I253" s="3"/>
    </row>
    <row r="254" spans="1:9" ht="23.25">
      <c r="A254" s="10"/>
      <c r="B254" s="10"/>
      <c r="C254" s="10"/>
      <c r="D254" s="10"/>
      <c r="E254" s="3"/>
      <c r="F254" s="3"/>
      <c r="G254" s="3"/>
      <c r="H254" s="3"/>
      <c r="I254" s="3"/>
    </row>
    <row r="255" spans="1:9" ht="23.25">
      <c r="A255" s="10"/>
      <c r="B255" s="10"/>
      <c r="C255" s="10"/>
      <c r="D255" s="10"/>
      <c r="E255" s="3"/>
      <c r="F255" s="3"/>
      <c r="G255" s="3"/>
      <c r="H255" s="3"/>
      <c r="I255" s="3"/>
    </row>
    <row r="256" spans="1:9" ht="23.25">
      <c r="A256" s="10"/>
      <c r="B256" s="10"/>
      <c r="C256" s="10"/>
      <c r="D256" s="10"/>
      <c r="E256" s="3"/>
      <c r="F256" s="3"/>
      <c r="G256" s="3"/>
      <c r="H256" s="3"/>
      <c r="I256" s="3"/>
    </row>
    <row r="257" spans="1:9" ht="23.25">
      <c r="A257" s="10"/>
      <c r="B257" s="10"/>
      <c r="C257" s="10"/>
      <c r="D257" s="10"/>
      <c r="E257" s="3"/>
      <c r="F257" s="3"/>
      <c r="G257" s="3"/>
      <c r="H257" s="3"/>
      <c r="I257" s="3"/>
    </row>
    <row r="258" spans="1:9" ht="23.25">
      <c r="A258" s="10"/>
      <c r="B258" s="10"/>
      <c r="C258" s="10"/>
      <c r="D258" s="10"/>
      <c r="E258" s="3"/>
      <c r="F258" s="3"/>
      <c r="G258" s="3"/>
      <c r="H258" s="3"/>
      <c r="I258" s="3"/>
    </row>
    <row r="259" spans="1:9" ht="23.25">
      <c r="A259" s="10"/>
      <c r="B259" s="10"/>
      <c r="C259" s="10"/>
      <c r="D259" s="10"/>
      <c r="E259" s="3"/>
      <c r="F259" s="3"/>
      <c r="G259" s="3"/>
      <c r="H259" s="3"/>
      <c r="I259" s="3"/>
    </row>
    <row r="260" spans="1:9" ht="23.25">
      <c r="A260" s="10"/>
      <c r="B260" s="10"/>
      <c r="C260" s="10"/>
      <c r="D260" s="10"/>
      <c r="E260" s="3"/>
      <c r="F260" s="3"/>
      <c r="G260" s="3"/>
      <c r="H260" s="3"/>
      <c r="I260" s="3"/>
    </row>
    <row r="261" spans="1:9" ht="23.25">
      <c r="A261" s="10"/>
      <c r="B261" s="10"/>
      <c r="C261" s="10"/>
      <c r="D261" s="10"/>
      <c r="E261" s="3"/>
      <c r="F261" s="3"/>
      <c r="G261" s="3"/>
      <c r="H261" s="3"/>
      <c r="I261" s="3"/>
    </row>
    <row r="262" spans="1:9" ht="23.25">
      <c r="A262" s="10"/>
      <c r="B262" s="10"/>
      <c r="C262" s="10"/>
      <c r="D262" s="10"/>
      <c r="E262" s="3"/>
      <c r="F262" s="3"/>
      <c r="G262" s="3"/>
      <c r="H262" s="3"/>
      <c r="I262" s="3"/>
    </row>
    <row r="263" spans="1:9" ht="23.25">
      <c r="A263" s="10"/>
      <c r="B263" s="10"/>
      <c r="C263" s="10"/>
      <c r="D263" s="10"/>
      <c r="E263" s="3"/>
      <c r="F263" s="3"/>
      <c r="G263" s="3"/>
      <c r="H263" s="3"/>
      <c r="I263" s="3"/>
    </row>
    <row r="264" spans="1:9" ht="23.25">
      <c r="A264" s="10"/>
      <c r="B264" s="10"/>
      <c r="C264" s="10"/>
      <c r="D264" s="10"/>
      <c r="E264" s="3"/>
      <c r="F264" s="3"/>
      <c r="G264" s="3"/>
      <c r="H264" s="3"/>
      <c r="I264" s="3"/>
    </row>
    <row r="265" spans="1:9" ht="23.25">
      <c r="A265" s="10"/>
      <c r="B265" s="10"/>
      <c r="C265" s="10"/>
      <c r="D265" s="10"/>
      <c r="E265" s="3"/>
      <c r="F265" s="3"/>
      <c r="G265" s="3"/>
      <c r="H265" s="3"/>
      <c r="I265" s="3"/>
    </row>
    <row r="266" spans="1:9" ht="23.25">
      <c r="A266" s="10"/>
      <c r="B266" s="10"/>
      <c r="C266" s="10"/>
      <c r="D266" s="10"/>
      <c r="E266" s="3"/>
      <c r="F266" s="3"/>
      <c r="G266" s="3"/>
      <c r="H266" s="3"/>
      <c r="I266" s="3"/>
    </row>
    <row r="267" spans="1:9" ht="23.25">
      <c r="A267" s="10"/>
      <c r="B267" s="10"/>
      <c r="C267" s="10"/>
      <c r="D267" s="10"/>
      <c r="E267" s="3"/>
      <c r="F267" s="3"/>
      <c r="G267" s="3"/>
      <c r="H267" s="3"/>
      <c r="I267" s="3"/>
    </row>
    <row r="268" spans="1:9" ht="23.25">
      <c r="A268" s="10"/>
      <c r="B268" s="10"/>
      <c r="C268" s="10"/>
      <c r="D268" s="10"/>
      <c r="E268" s="3"/>
      <c r="F268" s="3"/>
      <c r="G268" s="3"/>
      <c r="H268" s="3"/>
      <c r="I268" s="3"/>
    </row>
    <row r="269" spans="1:9" ht="23.25">
      <c r="A269" s="10"/>
      <c r="B269" s="10"/>
      <c r="C269" s="10"/>
      <c r="D269" s="10"/>
      <c r="E269" s="3"/>
      <c r="F269" s="3"/>
      <c r="G269" s="3"/>
      <c r="H269" s="3"/>
      <c r="I269" s="3"/>
    </row>
    <row r="270" spans="1:9" ht="23.25">
      <c r="A270" s="10"/>
      <c r="B270" s="10"/>
      <c r="C270" s="10"/>
      <c r="D270" s="10"/>
      <c r="E270" s="3"/>
      <c r="F270" s="3"/>
      <c r="G270" s="3"/>
      <c r="H270" s="3"/>
      <c r="I270" s="3"/>
    </row>
    <row r="271" spans="1:9" ht="23.25">
      <c r="A271" s="10"/>
      <c r="B271" s="10"/>
      <c r="C271" s="10"/>
      <c r="D271" s="10"/>
      <c r="E271" s="3"/>
      <c r="F271" s="3"/>
      <c r="G271" s="3"/>
      <c r="H271" s="3"/>
      <c r="I271" s="3"/>
    </row>
    <row r="272" spans="1:9" ht="23.25">
      <c r="A272" s="10"/>
      <c r="B272" s="10"/>
      <c r="C272" s="10"/>
      <c r="D272" s="10"/>
      <c r="E272" s="3"/>
      <c r="F272" s="3"/>
      <c r="G272" s="3"/>
      <c r="H272" s="3"/>
      <c r="I272" s="3"/>
    </row>
    <row r="273" spans="1:9" ht="23.25">
      <c r="A273" s="10"/>
      <c r="B273" s="10"/>
      <c r="C273" s="10"/>
      <c r="D273" s="10"/>
      <c r="E273" s="3"/>
      <c r="F273" s="3"/>
      <c r="G273" s="3"/>
      <c r="H273" s="3"/>
      <c r="I273" s="3"/>
    </row>
    <row r="274" spans="1:9" ht="23.25">
      <c r="A274" s="10"/>
      <c r="B274" s="10"/>
      <c r="C274" s="10"/>
      <c r="D274" s="10"/>
      <c r="E274" s="3"/>
      <c r="F274" s="3"/>
      <c r="G274" s="3"/>
      <c r="H274" s="3"/>
      <c r="I274" s="3"/>
    </row>
    <row r="275" spans="1:9" ht="23.25">
      <c r="A275" s="10"/>
      <c r="B275" s="10"/>
      <c r="C275" s="10"/>
      <c r="D275" s="10"/>
      <c r="E275" s="3"/>
      <c r="F275" s="3"/>
      <c r="G275" s="3"/>
      <c r="H275" s="3"/>
      <c r="I275" s="3"/>
    </row>
    <row r="276" spans="1:9" ht="23.25">
      <c r="A276" s="10"/>
      <c r="B276" s="10"/>
      <c r="C276" s="10"/>
      <c r="D276" s="10"/>
      <c r="E276" s="3"/>
      <c r="F276" s="3"/>
      <c r="G276" s="3"/>
      <c r="H276" s="3"/>
      <c r="I276" s="3"/>
    </row>
    <row r="277" spans="1:9" ht="23.25">
      <c r="A277" s="10"/>
      <c r="B277" s="10"/>
      <c r="C277" s="10"/>
      <c r="D277" s="10"/>
      <c r="E277" s="3"/>
      <c r="F277" s="3"/>
      <c r="G277" s="3"/>
      <c r="H277" s="3"/>
      <c r="I277" s="3"/>
    </row>
    <row r="278" spans="1:9" ht="23.25">
      <c r="A278" s="10"/>
      <c r="B278" s="10"/>
      <c r="C278" s="10"/>
      <c r="D278" s="10"/>
      <c r="E278" s="3"/>
      <c r="F278" s="3"/>
      <c r="G278" s="3"/>
      <c r="H278" s="3"/>
      <c r="I278" s="3"/>
    </row>
    <row r="279" spans="1:9" ht="23.25">
      <c r="A279" s="10"/>
      <c r="B279" s="10"/>
      <c r="C279" s="10"/>
      <c r="D279" s="10"/>
      <c r="E279" s="3"/>
      <c r="F279" s="3"/>
      <c r="G279" s="3"/>
      <c r="H279" s="3"/>
      <c r="I279" s="3"/>
    </row>
    <row r="280" spans="1:9" ht="23.25">
      <c r="A280" s="10"/>
      <c r="B280" s="10"/>
      <c r="C280" s="10"/>
      <c r="D280" s="10"/>
      <c r="E280" s="3"/>
      <c r="F280" s="3"/>
      <c r="G280" s="3"/>
      <c r="H280" s="3"/>
      <c r="I280" s="3"/>
    </row>
    <row r="281" spans="1:9" ht="23.25">
      <c r="A281" s="10"/>
      <c r="B281" s="10"/>
      <c r="C281" s="10"/>
      <c r="D281" s="10"/>
      <c r="E281" s="3"/>
      <c r="F281" s="3"/>
      <c r="G281" s="3"/>
      <c r="H281" s="3"/>
      <c r="I281" s="3"/>
    </row>
    <row r="282" spans="1:9" ht="23.25">
      <c r="A282" s="10"/>
      <c r="B282" s="10"/>
      <c r="C282" s="10"/>
      <c r="D282" s="10"/>
      <c r="E282" s="3"/>
      <c r="F282" s="3"/>
      <c r="G282" s="3"/>
      <c r="H282" s="3"/>
      <c r="I282" s="3"/>
    </row>
    <row r="283" spans="1:9" ht="23.25">
      <c r="A283" s="10"/>
      <c r="B283" s="10"/>
      <c r="C283" s="10"/>
      <c r="D283" s="10"/>
      <c r="E283" s="3"/>
      <c r="F283" s="3"/>
      <c r="G283" s="3"/>
      <c r="H283" s="3"/>
      <c r="I283" s="3"/>
    </row>
    <row r="284" spans="1:9" ht="23.25">
      <c r="A284" s="10"/>
      <c r="B284" s="10"/>
      <c r="C284" s="10"/>
      <c r="D284" s="10"/>
      <c r="E284" s="3"/>
      <c r="F284" s="3"/>
      <c r="G284" s="3"/>
      <c r="H284" s="3"/>
      <c r="I284" s="3"/>
    </row>
    <row r="285" spans="1:9" ht="23.25">
      <c r="A285" s="10"/>
      <c r="B285" s="10"/>
      <c r="C285" s="10"/>
      <c r="D285" s="10"/>
      <c r="E285" s="3"/>
      <c r="F285" s="3"/>
      <c r="G285" s="3"/>
      <c r="H285" s="3"/>
      <c r="I285" s="3"/>
    </row>
    <row r="286" spans="1:9" ht="23.25">
      <c r="A286" s="10"/>
      <c r="B286" s="10"/>
      <c r="C286" s="10"/>
      <c r="D286" s="10"/>
      <c r="E286" s="3"/>
      <c r="F286" s="3"/>
      <c r="G286" s="3"/>
      <c r="H286" s="3"/>
      <c r="I286" s="3"/>
    </row>
    <row r="287" spans="1:9" ht="23.25">
      <c r="A287" s="10"/>
      <c r="B287" s="10"/>
      <c r="C287" s="10"/>
      <c r="D287" s="10"/>
      <c r="E287" s="3"/>
      <c r="F287" s="3"/>
      <c r="G287" s="3"/>
      <c r="H287" s="3"/>
      <c r="I287" s="3"/>
    </row>
    <row r="288" spans="1:9" ht="23.25">
      <c r="A288" s="10"/>
      <c r="B288" s="10"/>
      <c r="C288" s="10"/>
      <c r="D288" s="10"/>
      <c r="E288" s="3"/>
      <c r="F288" s="3"/>
      <c r="G288" s="3"/>
      <c r="H288" s="3"/>
      <c r="I288" s="3"/>
    </row>
    <row r="289" spans="1:9" ht="23.25">
      <c r="A289" s="10"/>
      <c r="B289" s="10"/>
      <c r="C289" s="10"/>
      <c r="D289" s="10"/>
      <c r="E289" s="3"/>
      <c r="F289" s="3"/>
      <c r="G289" s="3"/>
      <c r="H289" s="3"/>
      <c r="I289" s="3"/>
    </row>
    <row r="290" spans="1:9" ht="23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23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23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23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23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23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23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23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23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23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23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23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23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23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23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23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23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23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23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ht="23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23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23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23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ht="23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23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ht="23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ht="23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ht="23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ht="23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23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ht="23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ht="23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ht="23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ht="23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ht="23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ht="23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ht="23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ht="23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ht="23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ht="23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ht="23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ht="23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ht="23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ht="23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ht="23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ht="23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ht="23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ht="23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ht="23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ht="23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ht="23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ht="23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ht="23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ht="23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ht="23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ht="23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ht="23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ht="23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ht="23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ht="23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ht="23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ht="23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ht="23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ht="23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ht="23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ht="23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ht="23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ht="23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ht="23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ht="23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ht="23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ht="23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ht="23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ht="23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ht="23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ht="23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ht="23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ht="23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ht="23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ht="23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ht="23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ht="23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ht="23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ht="23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ht="23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ht="23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ht="23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ht="23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ht="23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ht="23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ht="23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ht="23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ht="23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ht="23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ht="23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ht="23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ht="23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ht="23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ht="23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ht="23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ht="23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ht="23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ht="23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ht="23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ht="23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ht="23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ht="23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ht="23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ht="23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ht="23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ht="23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ht="23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ht="23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ht="23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ht="23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ht="23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ht="23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ht="23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ht="23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ht="23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ht="23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ht="23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ht="23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ht="23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ht="23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ht="23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ht="23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ht="23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ht="23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ht="23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ht="23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ht="23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ht="23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ht="23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ht="23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ht="23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ht="23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ht="23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ht="23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ht="23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ht="23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ht="23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ht="23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ht="23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ht="23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ht="23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ht="23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ht="23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ht="23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ht="23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ht="23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ht="23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ht="23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ht="23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ht="23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ht="23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ht="23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ht="23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ht="23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ht="23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ht="23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ht="23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ht="23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ht="23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ht="23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ht="23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ht="23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ht="23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ht="23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ht="23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ht="23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ht="23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ht="23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ht="23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ht="23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ht="23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ht="23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ht="23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ht="23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ht="23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ht="23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ht="23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ht="23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ht="23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ht="23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ht="23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ht="23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ht="23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ht="23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ht="23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ht="23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ht="23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ht="23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ht="23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ht="23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ht="23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ht="23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ht="23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ht="23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ht="23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ht="23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ht="23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ht="23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ht="23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ht="23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ht="23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ht="23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ht="23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ht="23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ht="23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ht="23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ht="23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ht="23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ht="23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ht="23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ht="23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ht="23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ht="23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ht="23.25">
      <c r="A508" s="3"/>
      <c r="B508" s="3"/>
      <c r="C508" s="3"/>
      <c r="D508" s="3"/>
      <c r="E508" s="3"/>
      <c r="F508" s="3"/>
      <c r="G508" s="3"/>
      <c r="H508" s="3"/>
      <c r="I508" s="3"/>
    </row>
    <row r="509" spans="1:9" ht="23.25">
      <c r="A509" s="3"/>
      <c r="B509" s="3"/>
      <c r="C509" s="3"/>
      <c r="D509" s="3"/>
      <c r="E509" s="3"/>
      <c r="F509" s="3"/>
      <c r="G509" s="3"/>
      <c r="H509" s="3"/>
      <c r="I509" s="3"/>
    </row>
    <row r="510" spans="1:9" ht="23.25">
      <c r="A510" s="3"/>
      <c r="B510" s="3"/>
      <c r="C510" s="3"/>
      <c r="D510" s="3"/>
      <c r="E510" s="3"/>
      <c r="F510" s="3"/>
      <c r="G510" s="3"/>
      <c r="H510" s="3"/>
      <c r="I510" s="3"/>
    </row>
    <row r="511" spans="1:9" ht="23.25">
      <c r="A511" s="3"/>
      <c r="B511" s="3"/>
      <c r="C511" s="3"/>
      <c r="D511" s="3"/>
      <c r="E511" s="3"/>
      <c r="F511" s="3"/>
      <c r="G511" s="3"/>
      <c r="H511" s="3"/>
      <c r="I511" s="3"/>
    </row>
    <row r="512" spans="1:9" ht="23.25">
      <c r="A512" s="3"/>
      <c r="B512" s="3"/>
      <c r="C512" s="3"/>
      <c r="D512" s="3"/>
      <c r="E512" s="3"/>
      <c r="F512" s="3"/>
      <c r="G512" s="3"/>
      <c r="H512" s="3"/>
      <c r="I512" s="3"/>
    </row>
    <row r="513" spans="1:9" ht="23.25">
      <c r="A513" s="3"/>
      <c r="B513" s="3"/>
      <c r="C513" s="3"/>
      <c r="D513" s="3"/>
      <c r="E513" s="3"/>
      <c r="F513" s="3"/>
      <c r="G513" s="3"/>
      <c r="H513" s="3"/>
      <c r="I513" s="3"/>
    </row>
    <row r="514" spans="1:9" ht="23.25">
      <c r="A514" s="3"/>
      <c r="B514" s="3"/>
      <c r="C514" s="3"/>
      <c r="D514" s="3"/>
      <c r="E514" s="3"/>
      <c r="F514" s="3"/>
      <c r="G514" s="3"/>
      <c r="H514" s="3"/>
      <c r="I514" s="3"/>
    </row>
    <row r="515" spans="1:9" ht="23.25">
      <c r="A515" s="3"/>
      <c r="B515" s="3"/>
      <c r="C515" s="3"/>
      <c r="D515" s="3"/>
      <c r="E515" s="3"/>
      <c r="F515" s="3"/>
      <c r="G515" s="3"/>
      <c r="H515" s="3"/>
      <c r="I515" s="3"/>
    </row>
    <row r="516" spans="1:9" ht="23.25">
      <c r="A516" s="3"/>
      <c r="B516" s="3"/>
      <c r="C516" s="3"/>
      <c r="D516" s="3"/>
      <c r="E516" s="3"/>
      <c r="F516" s="3"/>
      <c r="G516" s="3"/>
      <c r="H516" s="3"/>
      <c r="I516" s="3"/>
    </row>
    <row r="517" spans="1:9" ht="23.25">
      <c r="A517" s="3"/>
      <c r="B517" s="3"/>
      <c r="C517" s="3"/>
      <c r="D517" s="3"/>
      <c r="E517" s="3"/>
      <c r="F517" s="3"/>
      <c r="G517" s="3"/>
      <c r="H517" s="3"/>
      <c r="I517" s="3"/>
    </row>
    <row r="518" spans="1:9" ht="23.25">
      <c r="A518" s="3"/>
      <c r="B518" s="3"/>
      <c r="C518" s="3"/>
      <c r="D518" s="3"/>
      <c r="E518" s="3"/>
      <c r="F518" s="3"/>
      <c r="G518" s="3"/>
      <c r="H518" s="3"/>
      <c r="I518" s="3"/>
    </row>
    <row r="519" spans="1:9" ht="23.25">
      <c r="A519" s="3"/>
      <c r="B519" s="3"/>
      <c r="C519" s="3"/>
      <c r="D519" s="3"/>
      <c r="E519" s="3"/>
      <c r="F519" s="3"/>
      <c r="G519" s="3"/>
      <c r="H519" s="3"/>
      <c r="I519" s="3"/>
    </row>
    <row r="520" spans="1:9" ht="23.25">
      <c r="A520" s="3"/>
      <c r="B520" s="3"/>
      <c r="C520" s="3"/>
      <c r="D520" s="3"/>
      <c r="E520" s="3"/>
      <c r="F520" s="3"/>
      <c r="G520" s="3"/>
      <c r="H520" s="3"/>
      <c r="I520" s="3"/>
    </row>
    <row r="521" spans="1:9" ht="23.25">
      <c r="A521" s="3"/>
      <c r="B521" s="3"/>
      <c r="C521" s="3"/>
      <c r="D521" s="3"/>
      <c r="E521" s="3"/>
      <c r="F521" s="3"/>
      <c r="G521" s="3"/>
      <c r="H521" s="3"/>
      <c r="I521" s="3"/>
    </row>
    <row r="522" spans="1:9" ht="23.25">
      <c r="A522" s="3"/>
      <c r="B522" s="3"/>
      <c r="C522" s="3"/>
      <c r="D522" s="3"/>
      <c r="E522" s="3"/>
      <c r="F522" s="3"/>
      <c r="G522" s="3"/>
      <c r="H522" s="3"/>
      <c r="I522" s="3"/>
    </row>
    <row r="523" spans="1:9" ht="23.25">
      <c r="A523" s="3"/>
      <c r="B523" s="3"/>
      <c r="C523" s="3"/>
      <c r="D523" s="3"/>
      <c r="E523" s="3"/>
      <c r="F523" s="3"/>
      <c r="G523" s="3"/>
      <c r="H523" s="3"/>
      <c r="I523" s="3"/>
    </row>
    <row r="524" spans="1:9" ht="23.25">
      <c r="A524" s="3"/>
      <c r="B524" s="3"/>
      <c r="C524" s="3"/>
      <c r="D524" s="3"/>
      <c r="E524" s="3"/>
      <c r="F524" s="3"/>
      <c r="G524" s="3"/>
      <c r="H524" s="3"/>
      <c r="I524" s="3"/>
    </row>
    <row r="525" spans="1:9" ht="23.25">
      <c r="A525" s="3"/>
      <c r="B525" s="3"/>
      <c r="C525" s="3"/>
      <c r="D525" s="3"/>
      <c r="E525" s="3"/>
      <c r="F525" s="3"/>
      <c r="G525" s="3"/>
      <c r="H525" s="3"/>
      <c r="I525" s="3"/>
    </row>
    <row r="526" spans="1:9" ht="23.25">
      <c r="A526" s="3"/>
      <c r="B526" s="3"/>
      <c r="C526" s="3"/>
      <c r="D526" s="3"/>
      <c r="E526" s="3"/>
      <c r="F526" s="3"/>
      <c r="G526" s="3"/>
      <c r="H526" s="3"/>
      <c r="I526" s="3"/>
    </row>
    <row r="527" spans="1:9" ht="23.25">
      <c r="A527" s="3"/>
      <c r="B527" s="3"/>
      <c r="C527" s="3"/>
      <c r="D527" s="3"/>
      <c r="E527" s="3"/>
      <c r="F527" s="3"/>
      <c r="G527" s="3"/>
      <c r="H527" s="3"/>
      <c r="I527" s="3"/>
    </row>
    <row r="528" spans="1:9" ht="23.25">
      <c r="A528" s="3"/>
      <c r="B528" s="3"/>
      <c r="C528" s="3"/>
      <c r="D528" s="3"/>
      <c r="E528" s="3"/>
      <c r="F528" s="3"/>
      <c r="G528" s="3"/>
      <c r="H528" s="3"/>
      <c r="I528" s="3"/>
    </row>
    <row r="529" spans="1:9" ht="23.25">
      <c r="A529" s="3"/>
      <c r="B529" s="3"/>
      <c r="C529" s="3"/>
      <c r="D529" s="3"/>
      <c r="E529" s="3"/>
      <c r="F529" s="3"/>
      <c r="G529" s="3"/>
      <c r="H529" s="3"/>
      <c r="I529" s="3"/>
    </row>
    <row r="530" spans="1:9" ht="23.25">
      <c r="A530" s="3"/>
      <c r="B530" s="3"/>
      <c r="C530" s="3"/>
      <c r="D530" s="3"/>
      <c r="E530" s="3"/>
      <c r="F530" s="3"/>
      <c r="G530" s="3"/>
      <c r="H530" s="3"/>
      <c r="I530" s="3"/>
    </row>
    <row r="531" spans="1:9" ht="23.25">
      <c r="A531" s="3"/>
      <c r="B531" s="3"/>
      <c r="C531" s="3"/>
      <c r="D531" s="3"/>
      <c r="E531" s="3"/>
      <c r="F531" s="3"/>
      <c r="G531" s="3"/>
      <c r="H531" s="3"/>
      <c r="I531" s="3"/>
    </row>
    <row r="532" spans="1:9" ht="23.25">
      <c r="A532" s="3"/>
      <c r="B532" s="3"/>
      <c r="C532" s="3"/>
      <c r="D532" s="3"/>
      <c r="E532" s="3"/>
      <c r="F532" s="3"/>
      <c r="G532" s="3"/>
      <c r="H532" s="3"/>
      <c r="I532" s="3"/>
    </row>
    <row r="533" spans="1:9" ht="23.25">
      <c r="A533" s="3"/>
      <c r="B533" s="3"/>
      <c r="C533" s="3"/>
      <c r="D533" s="3"/>
      <c r="E533" s="3"/>
      <c r="F533" s="3"/>
      <c r="G533" s="3"/>
      <c r="H533" s="3"/>
      <c r="I533" s="3"/>
    </row>
    <row r="534" spans="1:9" ht="23.25">
      <c r="A534" s="3"/>
      <c r="B534" s="3"/>
      <c r="C534" s="3"/>
      <c r="D534" s="3"/>
      <c r="E534" s="3"/>
      <c r="F534" s="3"/>
      <c r="G534" s="3"/>
      <c r="H534" s="3"/>
      <c r="I534" s="3"/>
    </row>
    <row r="535" spans="1:9" ht="23.25">
      <c r="A535" s="3"/>
      <c r="B535" s="3"/>
      <c r="C535" s="3"/>
      <c r="D535" s="3"/>
      <c r="E535" s="3"/>
      <c r="F535" s="3"/>
      <c r="G535" s="3"/>
      <c r="H535" s="3"/>
      <c r="I535" s="3"/>
    </row>
    <row r="536" spans="1:9" ht="23.25">
      <c r="A536" s="3"/>
      <c r="B536" s="3"/>
      <c r="C536" s="3"/>
      <c r="D536" s="3"/>
      <c r="E536" s="3"/>
      <c r="F536" s="3"/>
      <c r="G536" s="3"/>
      <c r="H536" s="3"/>
      <c r="I536" s="3"/>
    </row>
    <row r="537" spans="1:9" ht="23.25">
      <c r="A537" s="3"/>
      <c r="B537" s="3"/>
      <c r="C537" s="3"/>
      <c r="D537" s="3"/>
      <c r="E537" s="3"/>
      <c r="F537" s="3"/>
      <c r="G537" s="3"/>
      <c r="H537" s="3"/>
      <c r="I537" s="3"/>
    </row>
    <row r="538" spans="1:9" ht="23.25">
      <c r="A538" s="3"/>
      <c r="B538" s="3"/>
      <c r="C538" s="3"/>
      <c r="D538" s="3"/>
      <c r="E538" s="3"/>
      <c r="F538" s="3"/>
      <c r="G538" s="3"/>
      <c r="H538" s="3"/>
      <c r="I538" s="3"/>
    </row>
    <row r="539" spans="1:9" ht="23.25">
      <c r="A539" s="3"/>
      <c r="B539" s="3"/>
      <c r="C539" s="3"/>
      <c r="D539" s="3"/>
      <c r="E539" s="3"/>
      <c r="F539" s="3"/>
      <c r="G539" s="3"/>
      <c r="H539" s="3"/>
      <c r="I539" s="3"/>
    </row>
    <row r="540" spans="1:9" ht="23.25">
      <c r="A540" s="3"/>
      <c r="B540" s="3"/>
      <c r="C540" s="3"/>
      <c r="D540" s="3"/>
      <c r="E540" s="3"/>
      <c r="F540" s="3"/>
      <c r="G540" s="3"/>
      <c r="H540" s="3"/>
      <c r="I540" s="3"/>
    </row>
    <row r="541" spans="1:9" ht="23.25">
      <c r="A541" s="3"/>
      <c r="B541" s="3"/>
      <c r="C541" s="3"/>
      <c r="D541" s="3"/>
      <c r="E541" s="3"/>
      <c r="F541" s="3"/>
      <c r="G541" s="3"/>
      <c r="H541" s="3"/>
      <c r="I541" s="3"/>
    </row>
    <row r="542" spans="1:9" ht="23.25">
      <c r="A542" s="3"/>
      <c r="B542" s="3"/>
      <c r="C542" s="3"/>
      <c r="D542" s="3"/>
      <c r="E542" s="3"/>
      <c r="F542" s="3"/>
      <c r="G542" s="3"/>
      <c r="H542" s="3"/>
      <c r="I542" s="3"/>
    </row>
    <row r="543" spans="1:9" ht="23.25">
      <c r="A543" s="3"/>
      <c r="B543" s="3"/>
      <c r="C543" s="3"/>
      <c r="D543" s="3"/>
      <c r="E543" s="3"/>
      <c r="F543" s="3"/>
      <c r="G543" s="3"/>
      <c r="H543" s="3"/>
      <c r="I543" s="3"/>
    </row>
    <row r="544" spans="1:9" ht="23.25">
      <c r="A544" s="3"/>
      <c r="B544" s="3"/>
      <c r="C544" s="3"/>
      <c r="D544" s="3"/>
      <c r="E544" s="3"/>
      <c r="F544" s="3"/>
      <c r="G544" s="3"/>
      <c r="H544" s="3"/>
      <c r="I544" s="3"/>
    </row>
    <row r="545" spans="1:9" ht="23.25">
      <c r="A545" s="3"/>
      <c r="B545" s="3"/>
      <c r="C545" s="3"/>
      <c r="D545" s="3"/>
      <c r="E545" s="3"/>
      <c r="F545" s="3"/>
      <c r="G545" s="3"/>
      <c r="H545" s="3"/>
      <c r="I545" s="3"/>
    </row>
    <row r="546" spans="1:9" ht="23.25">
      <c r="A546" s="3"/>
      <c r="B546" s="3"/>
      <c r="C546" s="3"/>
      <c r="D546" s="3"/>
      <c r="E546" s="3"/>
      <c r="F546" s="3"/>
      <c r="G546" s="3"/>
      <c r="H546" s="3"/>
      <c r="I546" s="3"/>
    </row>
    <row r="547" spans="1:9" ht="23.25">
      <c r="A547" s="3"/>
      <c r="B547" s="3"/>
      <c r="C547" s="3"/>
      <c r="D547" s="3"/>
      <c r="E547" s="3"/>
      <c r="F547" s="3"/>
      <c r="G547" s="3"/>
      <c r="H547" s="3"/>
      <c r="I547" s="3"/>
    </row>
    <row r="548" spans="1:9" ht="23.25">
      <c r="A548" s="3"/>
      <c r="B548" s="3"/>
      <c r="C548" s="3"/>
      <c r="D548" s="3"/>
      <c r="E548" s="3"/>
      <c r="F548" s="3"/>
      <c r="G548" s="3"/>
      <c r="H548" s="3"/>
      <c r="I548" s="3"/>
    </row>
    <row r="549" spans="1:9" ht="23.25">
      <c r="A549" s="3"/>
      <c r="B549" s="3"/>
      <c r="C549" s="3"/>
      <c r="D549" s="3"/>
      <c r="E549" s="3"/>
      <c r="F549" s="3"/>
      <c r="G549" s="3"/>
      <c r="H549" s="3"/>
      <c r="I549" s="3"/>
    </row>
    <row r="550" spans="1:9" ht="23.25">
      <c r="A550" s="3"/>
      <c r="B550" s="3"/>
      <c r="C550" s="3"/>
      <c r="D550" s="3"/>
      <c r="E550" s="3"/>
      <c r="F550" s="3"/>
      <c r="G550" s="3"/>
      <c r="H550" s="3"/>
      <c r="I550" s="3"/>
    </row>
    <row r="551" spans="1:9" ht="23.25">
      <c r="A551" s="3"/>
      <c r="B551" s="3"/>
      <c r="C551" s="3"/>
      <c r="D551" s="3"/>
      <c r="E551" s="3"/>
      <c r="F551" s="3"/>
      <c r="G551" s="3"/>
      <c r="H551" s="3"/>
      <c r="I551" s="3"/>
    </row>
    <row r="552" spans="1:9" ht="23.25">
      <c r="A552" s="3"/>
      <c r="B552" s="3"/>
      <c r="C552" s="3"/>
      <c r="D552" s="3"/>
      <c r="E552" s="3"/>
      <c r="F552" s="3"/>
      <c r="G552" s="3"/>
      <c r="H552" s="3"/>
      <c r="I552" s="3"/>
    </row>
    <row r="553" spans="1:9" ht="23.25">
      <c r="A553" s="3"/>
      <c r="B553" s="3"/>
      <c r="C553" s="3"/>
      <c r="D553" s="3"/>
      <c r="E553" s="3"/>
      <c r="F553" s="3"/>
      <c r="G553" s="3"/>
      <c r="H553" s="3"/>
      <c r="I553" s="3"/>
    </row>
    <row r="554" spans="1:9" ht="23.25">
      <c r="A554" s="3"/>
      <c r="B554" s="3"/>
      <c r="C554" s="3"/>
      <c r="D554" s="3"/>
      <c r="E554" s="3"/>
      <c r="F554" s="3"/>
      <c r="G554" s="3"/>
      <c r="H554" s="3"/>
      <c r="I554" s="3"/>
    </row>
    <row r="555" spans="1:9" ht="23.25">
      <c r="A555" s="3"/>
      <c r="B555" s="3"/>
      <c r="C555" s="3"/>
      <c r="D555" s="3"/>
      <c r="E555" s="3"/>
      <c r="F555" s="3"/>
      <c r="G555" s="3"/>
      <c r="H555" s="3"/>
      <c r="I555" s="3"/>
    </row>
    <row r="556" spans="1:9" ht="23.25">
      <c r="A556" s="3"/>
      <c r="B556" s="3"/>
      <c r="C556" s="3"/>
      <c r="D556" s="3"/>
      <c r="E556" s="3"/>
      <c r="F556" s="3"/>
      <c r="G556" s="3"/>
      <c r="H556" s="3"/>
      <c r="I556" s="3"/>
    </row>
    <row r="557" spans="1:9" ht="23.25">
      <c r="A557" s="3"/>
      <c r="B557" s="3"/>
      <c r="C557" s="3"/>
      <c r="D557" s="3"/>
      <c r="E557" s="3"/>
      <c r="F557" s="3"/>
      <c r="G557" s="3"/>
      <c r="H557" s="3"/>
      <c r="I557" s="3"/>
    </row>
    <row r="558" spans="1:9" ht="23.25">
      <c r="A558" s="3"/>
      <c r="B558" s="3"/>
      <c r="C558" s="3"/>
      <c r="D558" s="3"/>
      <c r="E558" s="3"/>
      <c r="F558" s="3"/>
      <c r="G558" s="3"/>
      <c r="H558" s="3"/>
      <c r="I558" s="3"/>
    </row>
    <row r="559" spans="1:9" ht="23.25">
      <c r="A559" s="3"/>
      <c r="B559" s="3"/>
      <c r="C559" s="3"/>
      <c r="D559" s="3"/>
      <c r="E559" s="3"/>
      <c r="F559" s="3"/>
      <c r="G559" s="3"/>
      <c r="H559" s="3"/>
      <c r="I559" s="3"/>
    </row>
    <row r="560" spans="1:9" ht="23.25">
      <c r="A560" s="3"/>
      <c r="B560" s="3"/>
      <c r="C560" s="3"/>
      <c r="D560" s="3"/>
      <c r="E560" s="3"/>
      <c r="F560" s="3"/>
      <c r="G560" s="3"/>
      <c r="H560" s="3"/>
      <c r="I560" s="3"/>
    </row>
    <row r="561" spans="1:9" ht="23.25">
      <c r="A561" s="3"/>
      <c r="B561" s="3"/>
      <c r="C561" s="3"/>
      <c r="D561" s="3"/>
      <c r="E561" s="3"/>
      <c r="F561" s="3"/>
      <c r="G561" s="3"/>
      <c r="H561" s="3"/>
      <c r="I561" s="3"/>
    </row>
    <row r="562" spans="1:9" ht="23.25">
      <c r="A562" s="3"/>
      <c r="B562" s="3"/>
      <c r="C562" s="3"/>
      <c r="D562" s="3"/>
      <c r="E562" s="3"/>
      <c r="F562" s="3"/>
      <c r="G562" s="3"/>
      <c r="H562" s="3"/>
      <c r="I562" s="3"/>
    </row>
    <row r="563" spans="1:9" ht="23.25">
      <c r="A563" s="3"/>
      <c r="B563" s="3"/>
      <c r="C563" s="3"/>
      <c r="D563" s="3"/>
      <c r="E563" s="3"/>
      <c r="F563" s="3"/>
      <c r="G563" s="3"/>
      <c r="H563" s="3"/>
      <c r="I563" s="3"/>
    </row>
    <row r="564" spans="1:9" ht="23.25">
      <c r="A564" s="3"/>
      <c r="B564" s="3"/>
      <c r="C564" s="3"/>
      <c r="D564" s="3"/>
      <c r="E564" s="3"/>
      <c r="F564" s="3"/>
      <c r="G564" s="3"/>
      <c r="H564" s="3"/>
      <c r="I564" s="3"/>
    </row>
    <row r="565" spans="1:9" ht="23.25">
      <c r="A565" s="3"/>
      <c r="B565" s="3"/>
      <c r="C565" s="3"/>
      <c r="D565" s="3"/>
      <c r="E565" s="3"/>
      <c r="F565" s="3"/>
      <c r="G565" s="3"/>
      <c r="H565" s="3"/>
      <c r="I565" s="3"/>
    </row>
    <row r="566" spans="1:9" ht="23.25">
      <c r="A566" s="3"/>
      <c r="B566" s="3"/>
      <c r="C566" s="3"/>
      <c r="D566" s="3"/>
      <c r="E566" s="3"/>
      <c r="F566" s="3"/>
      <c r="G566" s="3"/>
      <c r="H566" s="3"/>
      <c r="I566" s="3"/>
    </row>
    <row r="567" spans="1:9" ht="23.25">
      <c r="A567" s="3"/>
      <c r="B567" s="3"/>
      <c r="C567" s="3"/>
      <c r="D567" s="3"/>
      <c r="E567" s="3"/>
      <c r="F567" s="3"/>
      <c r="G567" s="3"/>
      <c r="H567" s="3"/>
      <c r="I567" s="3"/>
    </row>
    <row r="568" spans="1:9" ht="23.25">
      <c r="A568" s="3"/>
      <c r="B568" s="3"/>
      <c r="C568" s="3"/>
      <c r="D568" s="3"/>
      <c r="E568" s="3"/>
      <c r="F568" s="3"/>
      <c r="G568" s="3"/>
      <c r="H568" s="3"/>
      <c r="I568" s="3"/>
    </row>
    <row r="569" spans="1:9" ht="23.25">
      <c r="A569" s="3"/>
      <c r="B569" s="3"/>
      <c r="C569" s="3"/>
      <c r="D569" s="3"/>
      <c r="E569" s="3"/>
      <c r="F569" s="3"/>
      <c r="G569" s="3"/>
      <c r="H569" s="3"/>
      <c r="I569" s="3"/>
    </row>
    <row r="570" spans="1:9" ht="23.25">
      <c r="A570" s="3"/>
      <c r="B570" s="3"/>
      <c r="C570" s="3"/>
      <c r="D570" s="3"/>
      <c r="E570" s="3"/>
      <c r="F570" s="3"/>
      <c r="G570" s="3"/>
      <c r="H570" s="3"/>
      <c r="I570" s="3"/>
    </row>
    <row r="571" spans="1:9" ht="23.25">
      <c r="A571" s="3"/>
      <c r="B571" s="3"/>
      <c r="C571" s="3"/>
      <c r="D571" s="3"/>
      <c r="E571" s="3"/>
      <c r="F571" s="3"/>
      <c r="G571" s="3"/>
      <c r="H571" s="3"/>
      <c r="I571" s="3"/>
    </row>
    <row r="572" spans="1:9" ht="23.25">
      <c r="A572" s="3"/>
      <c r="B572" s="3"/>
      <c r="C572" s="3"/>
      <c r="D572" s="3"/>
      <c r="E572" s="3"/>
      <c r="F572" s="3"/>
      <c r="G572" s="3"/>
      <c r="H572" s="3"/>
      <c r="I572" s="3"/>
    </row>
    <row r="573" spans="1:9" ht="23.25">
      <c r="A573" s="3"/>
      <c r="B573" s="3"/>
      <c r="C573" s="3"/>
      <c r="D573" s="3"/>
      <c r="E573" s="3"/>
      <c r="F573" s="3"/>
      <c r="G573" s="3"/>
      <c r="H573" s="3"/>
      <c r="I573" s="3"/>
    </row>
    <row r="574" spans="1:9" ht="23.25">
      <c r="A574" s="3"/>
      <c r="B574" s="3"/>
      <c r="C574" s="3"/>
      <c r="D574" s="3"/>
      <c r="E574" s="3"/>
      <c r="F574" s="3"/>
      <c r="G574" s="3"/>
      <c r="H574" s="3"/>
      <c r="I574" s="3"/>
    </row>
    <row r="575" spans="1:9" ht="23.25">
      <c r="A575" s="3"/>
      <c r="B575" s="3"/>
      <c r="C575" s="3"/>
      <c r="D575" s="3"/>
      <c r="E575" s="3"/>
      <c r="F575" s="3"/>
      <c r="G575" s="3"/>
      <c r="H575" s="3"/>
      <c r="I575" s="3"/>
    </row>
    <row r="576" spans="1:9" ht="23.25">
      <c r="A576" s="3"/>
      <c r="B576" s="3"/>
      <c r="C576" s="3"/>
      <c r="D576" s="3"/>
      <c r="E576" s="3"/>
      <c r="F576" s="3"/>
      <c r="G576" s="3"/>
      <c r="H576" s="3"/>
      <c r="I576" s="3"/>
    </row>
    <row r="577" spans="1:9" ht="23.25">
      <c r="A577" s="3"/>
      <c r="B577" s="3"/>
      <c r="C577" s="3"/>
      <c r="D577" s="3"/>
      <c r="E577" s="3"/>
      <c r="F577" s="3"/>
      <c r="G577" s="3"/>
      <c r="H577" s="3"/>
      <c r="I577" s="3"/>
    </row>
    <row r="578" spans="1:9" ht="23.25">
      <c r="A578" s="3"/>
      <c r="B578" s="3"/>
      <c r="C578" s="3"/>
      <c r="D578" s="3"/>
      <c r="E578" s="3"/>
      <c r="F578" s="3"/>
      <c r="G578" s="3"/>
      <c r="H578" s="3"/>
      <c r="I578" s="3"/>
    </row>
    <row r="579" spans="1:9" ht="23.25">
      <c r="A579" s="3"/>
      <c r="B579" s="3"/>
      <c r="C579" s="3"/>
      <c r="D579" s="3"/>
      <c r="E579" s="3"/>
      <c r="F579" s="3"/>
      <c r="G579" s="3"/>
      <c r="H579" s="3"/>
      <c r="I579" s="3"/>
    </row>
    <row r="580" spans="1:9" ht="23.25">
      <c r="A580" s="3"/>
      <c r="B580" s="3"/>
      <c r="C580" s="3"/>
      <c r="D580" s="3"/>
      <c r="E580" s="3"/>
      <c r="F580" s="3"/>
      <c r="G580" s="3"/>
      <c r="H580" s="3"/>
      <c r="I580" s="3"/>
    </row>
    <row r="581" spans="1:9" ht="23.25">
      <c r="A581" s="3"/>
      <c r="B581" s="3"/>
      <c r="C581" s="3"/>
      <c r="D581" s="3"/>
      <c r="E581" s="3"/>
      <c r="F581" s="3"/>
      <c r="G581" s="3"/>
      <c r="H581" s="3"/>
      <c r="I581" s="3"/>
    </row>
    <row r="582" spans="1:9" ht="23.25">
      <c r="A582" s="3"/>
      <c r="B582" s="3"/>
      <c r="C582" s="3"/>
      <c r="D582" s="3"/>
      <c r="E582" s="3"/>
      <c r="F582" s="3"/>
      <c r="G582" s="3"/>
      <c r="H582" s="3"/>
      <c r="I582" s="3"/>
    </row>
    <row r="583" spans="1:9" ht="23.25">
      <c r="A583" s="3"/>
      <c r="B583" s="3"/>
      <c r="C583" s="3"/>
      <c r="D583" s="3"/>
      <c r="E583" s="3"/>
      <c r="F583" s="3"/>
      <c r="G583" s="3"/>
      <c r="H583" s="3"/>
      <c r="I583" s="3"/>
    </row>
    <row r="584" spans="1:9" ht="23.25">
      <c r="A584" s="3"/>
      <c r="B584" s="3"/>
      <c r="C584" s="3"/>
      <c r="D584" s="3"/>
      <c r="E584" s="3"/>
      <c r="F584" s="3"/>
      <c r="G584" s="3"/>
      <c r="H584" s="3"/>
      <c r="I584" s="3"/>
    </row>
    <row r="585" spans="1:9" ht="23.25">
      <c r="A585" s="3"/>
      <c r="B585" s="3"/>
      <c r="C585" s="3"/>
      <c r="D585" s="3"/>
      <c r="E585" s="3"/>
      <c r="F585" s="3"/>
      <c r="G585" s="3"/>
      <c r="H585" s="3"/>
      <c r="I585" s="3"/>
    </row>
    <row r="586" spans="1:9" ht="23.25">
      <c r="A586" s="3"/>
      <c r="B586" s="3"/>
      <c r="C586" s="3"/>
      <c r="D586" s="3"/>
      <c r="E586" s="3"/>
      <c r="F586" s="3"/>
      <c r="G586" s="3"/>
      <c r="H586" s="3"/>
      <c r="I586" s="3"/>
    </row>
    <row r="587" spans="1:9" ht="23.25">
      <c r="A587" s="3"/>
      <c r="B587" s="3"/>
      <c r="C587" s="3"/>
      <c r="D587" s="3"/>
      <c r="E587" s="3"/>
      <c r="F587" s="3"/>
      <c r="G587" s="3"/>
      <c r="H587" s="3"/>
      <c r="I587" s="3"/>
    </row>
    <row r="588" spans="1:9" ht="23.25">
      <c r="A588" s="3"/>
      <c r="B588" s="3"/>
      <c r="C588" s="3"/>
      <c r="D588" s="3"/>
      <c r="E588" s="3"/>
      <c r="F588" s="3"/>
      <c r="G588" s="3"/>
      <c r="H588" s="3"/>
      <c r="I588" s="3"/>
    </row>
    <row r="589" spans="1:9" ht="23.25">
      <c r="A589" s="3"/>
      <c r="B589" s="3"/>
      <c r="C589" s="3"/>
      <c r="D589" s="3"/>
      <c r="E589" s="3"/>
      <c r="F589" s="3"/>
      <c r="G589" s="3"/>
      <c r="H589" s="3"/>
      <c r="I589" s="3"/>
    </row>
    <row r="590" spans="1:9" ht="23.25">
      <c r="A590" s="3"/>
      <c r="B590" s="3"/>
      <c r="C590" s="3"/>
      <c r="D590" s="3"/>
      <c r="E590" s="3"/>
      <c r="F590" s="3"/>
      <c r="G590" s="3"/>
      <c r="H590" s="3"/>
      <c r="I590" s="3"/>
    </row>
    <row r="591" spans="1:9" ht="23.25">
      <c r="A591" s="3"/>
      <c r="B591" s="3"/>
      <c r="C591" s="3"/>
      <c r="D591" s="3"/>
      <c r="E591" s="3"/>
      <c r="F591" s="3"/>
      <c r="G591" s="3"/>
      <c r="H591" s="3"/>
      <c r="I591" s="3"/>
    </row>
    <row r="592" spans="1:9" ht="23.25">
      <c r="A592" s="3"/>
      <c r="B592" s="3"/>
      <c r="C592" s="3"/>
      <c r="D592" s="3"/>
      <c r="E592" s="3"/>
      <c r="F592" s="3"/>
      <c r="G592" s="3"/>
      <c r="H592" s="3"/>
      <c r="I592" s="3"/>
    </row>
    <row r="593" spans="1:9" ht="23.25">
      <c r="A593" s="3"/>
      <c r="B593" s="3"/>
      <c r="C593" s="3"/>
      <c r="D593" s="3"/>
      <c r="E593" s="3"/>
      <c r="F593" s="3"/>
      <c r="G593" s="3"/>
      <c r="H593" s="3"/>
      <c r="I593" s="3"/>
    </row>
    <row r="594" spans="1:9" ht="23.25">
      <c r="A594" s="3"/>
      <c r="B594" s="3"/>
      <c r="C594" s="3"/>
      <c r="D594" s="3"/>
      <c r="E594" s="3"/>
      <c r="F594" s="3"/>
      <c r="G594" s="3"/>
      <c r="H594" s="3"/>
      <c r="I594" s="3"/>
    </row>
    <row r="595" spans="1:9" ht="23.25">
      <c r="A595" s="3"/>
      <c r="B595" s="3"/>
      <c r="C595" s="3"/>
      <c r="D595" s="3"/>
      <c r="E595" s="3"/>
      <c r="F595" s="3"/>
      <c r="G595" s="3"/>
      <c r="H595" s="3"/>
      <c r="I595" s="3"/>
    </row>
    <row r="596" spans="1:9" ht="23.25">
      <c r="A596" s="3"/>
      <c r="B596" s="3"/>
      <c r="C596" s="3"/>
      <c r="D596" s="3"/>
      <c r="E596" s="3"/>
      <c r="F596" s="3"/>
      <c r="G596" s="3"/>
      <c r="H596" s="3"/>
      <c r="I596" s="3"/>
    </row>
    <row r="597" spans="1:9" ht="23.25">
      <c r="A597" s="3"/>
      <c r="B597" s="3"/>
      <c r="C597" s="3"/>
      <c r="D597" s="3"/>
      <c r="E597" s="3"/>
      <c r="F597" s="3"/>
      <c r="G597" s="3"/>
      <c r="H597" s="3"/>
      <c r="I597" s="3"/>
    </row>
    <row r="598" spans="1:9" ht="23.25">
      <c r="A598" s="3"/>
      <c r="B598" s="3"/>
      <c r="C598" s="3"/>
      <c r="D598" s="3"/>
      <c r="E598" s="3"/>
      <c r="F598" s="3"/>
      <c r="G598" s="3"/>
      <c r="H598" s="3"/>
      <c r="I598" s="3"/>
    </row>
    <row r="599" spans="1:9" ht="23.25">
      <c r="A599" s="3"/>
      <c r="B599" s="3"/>
      <c r="C599" s="3"/>
      <c r="D599" s="3"/>
      <c r="E599" s="3"/>
      <c r="F599" s="3"/>
      <c r="G599" s="3"/>
      <c r="H599" s="3"/>
      <c r="I599" s="3"/>
    </row>
    <row r="600" spans="1:9" ht="23.25">
      <c r="A600" s="3"/>
      <c r="B600" s="3"/>
      <c r="C600" s="3"/>
      <c r="D600" s="3"/>
      <c r="E600" s="3"/>
      <c r="F600" s="3"/>
      <c r="G600" s="3"/>
      <c r="H600" s="3"/>
      <c r="I600" s="3"/>
    </row>
    <row r="601" spans="1:9" ht="23.25">
      <c r="A601" s="3"/>
      <c r="B601" s="3"/>
      <c r="C601" s="3"/>
      <c r="D601" s="3"/>
      <c r="E601" s="3"/>
      <c r="F601" s="3"/>
      <c r="G601" s="3"/>
      <c r="H601" s="3"/>
      <c r="I601" s="3"/>
    </row>
    <row r="602" spans="1:9" ht="23.25">
      <c r="A602" s="3"/>
      <c r="B602" s="3"/>
      <c r="C602" s="3"/>
      <c r="D602" s="3"/>
      <c r="E602" s="3"/>
      <c r="F602" s="3"/>
      <c r="G602" s="3"/>
      <c r="H602" s="3"/>
      <c r="I602" s="3"/>
    </row>
    <row r="603" spans="1:9" ht="23.25">
      <c r="A603" s="3"/>
      <c r="B603" s="3"/>
      <c r="C603" s="3"/>
      <c r="D603" s="3"/>
      <c r="E603" s="3"/>
      <c r="F603" s="3"/>
      <c r="G603" s="3"/>
      <c r="H603" s="3"/>
      <c r="I603" s="3"/>
    </row>
    <row r="604" spans="1:9" ht="23.25">
      <c r="A604" s="3"/>
      <c r="B604" s="3"/>
      <c r="C604" s="3"/>
      <c r="D604" s="3"/>
      <c r="E604" s="3"/>
      <c r="F604" s="3"/>
      <c r="G604" s="3"/>
      <c r="H604" s="3"/>
      <c r="I604" s="3"/>
    </row>
    <row r="605" spans="1:9" ht="23.25">
      <c r="A605" s="3"/>
      <c r="B605" s="3"/>
      <c r="C605" s="3"/>
      <c r="D605" s="3"/>
      <c r="E605" s="3"/>
      <c r="F605" s="3"/>
      <c r="G605" s="3"/>
      <c r="H605" s="3"/>
      <c r="I605" s="3"/>
    </row>
    <row r="606" spans="1:9" ht="23.25">
      <c r="A606" s="3"/>
      <c r="B606" s="3"/>
      <c r="C606" s="3"/>
      <c r="D606" s="3"/>
      <c r="E606" s="3"/>
      <c r="F606" s="3"/>
      <c r="G606" s="3"/>
      <c r="H606" s="3"/>
      <c r="I606" s="3"/>
    </row>
    <row r="607" spans="1:9" ht="23.25">
      <c r="A607" s="3"/>
      <c r="B607" s="3"/>
      <c r="C607" s="3"/>
      <c r="D607" s="3"/>
      <c r="E607" s="3"/>
      <c r="F607" s="3"/>
      <c r="G607" s="3"/>
      <c r="H607" s="3"/>
      <c r="I607" s="3"/>
    </row>
    <row r="608" spans="1:9" ht="23.25">
      <c r="A608" s="3"/>
      <c r="B608" s="3"/>
      <c r="C608" s="3"/>
      <c r="D608" s="3"/>
      <c r="E608" s="3"/>
      <c r="F608" s="3"/>
      <c r="G608" s="3"/>
      <c r="H608" s="3"/>
      <c r="I608" s="3"/>
    </row>
    <row r="609" spans="1:9" ht="23.25">
      <c r="A609" s="3"/>
      <c r="B609" s="3"/>
      <c r="C609" s="3"/>
      <c r="D609" s="3"/>
      <c r="E609" s="3"/>
      <c r="F609" s="3"/>
      <c r="G609" s="3"/>
      <c r="H609" s="3"/>
      <c r="I609" s="3"/>
    </row>
    <row r="610" spans="1:9" ht="23.25">
      <c r="A610" s="3"/>
      <c r="B610" s="3"/>
      <c r="C610" s="3"/>
      <c r="D610" s="3"/>
      <c r="E610" s="3"/>
      <c r="F610" s="3"/>
      <c r="G610" s="3"/>
      <c r="H610" s="3"/>
      <c r="I610" s="3"/>
    </row>
    <row r="611" spans="1:9" ht="23.25">
      <c r="A611" s="3"/>
      <c r="B611" s="3"/>
      <c r="C611" s="3"/>
      <c r="D611" s="3"/>
      <c r="E611" s="3"/>
      <c r="F611" s="3"/>
      <c r="G611" s="3"/>
      <c r="H611" s="3"/>
      <c r="I611" s="3"/>
    </row>
    <row r="612" spans="1:9" ht="23.25">
      <c r="A612" s="3"/>
      <c r="B612" s="3"/>
      <c r="C612" s="3"/>
      <c r="D612" s="3"/>
      <c r="E612" s="3"/>
      <c r="F612" s="3"/>
      <c r="G612" s="3"/>
      <c r="H612" s="3"/>
      <c r="I612" s="3"/>
    </row>
    <row r="613" spans="1:9" ht="23.25">
      <c r="A613" s="3"/>
      <c r="B613" s="3"/>
      <c r="C613" s="3"/>
      <c r="D613" s="3"/>
      <c r="E613" s="3"/>
      <c r="F613" s="3"/>
      <c r="G613" s="3"/>
      <c r="H613" s="3"/>
      <c r="I613" s="3"/>
    </row>
    <row r="614" spans="1:9" ht="23.25">
      <c r="A614" s="3"/>
      <c r="B614" s="3"/>
      <c r="C614" s="3"/>
      <c r="D614" s="3"/>
      <c r="E614" s="3"/>
      <c r="F614" s="3"/>
      <c r="G614" s="3"/>
      <c r="H614" s="3"/>
      <c r="I614" s="3"/>
    </row>
    <row r="615" spans="1:9" ht="23.25">
      <c r="A615" s="3"/>
      <c r="B615" s="3"/>
      <c r="C615" s="3"/>
      <c r="D615" s="3"/>
      <c r="E615" s="3"/>
      <c r="F615" s="3"/>
      <c r="G615" s="3"/>
      <c r="H615" s="3"/>
      <c r="I615" s="3"/>
    </row>
    <row r="616" spans="1:9" ht="23.25">
      <c r="A616" s="3"/>
      <c r="B616" s="3"/>
      <c r="C616" s="3"/>
      <c r="D616" s="3"/>
      <c r="E616" s="3"/>
      <c r="F616" s="3"/>
      <c r="G616" s="3"/>
      <c r="H616" s="3"/>
      <c r="I616" s="3"/>
    </row>
    <row r="617" spans="1:9" ht="23.25">
      <c r="A617" s="3"/>
      <c r="B617" s="3"/>
      <c r="C617" s="3"/>
      <c r="D617" s="3"/>
      <c r="E617" s="3"/>
      <c r="F617" s="3"/>
      <c r="G617" s="3"/>
      <c r="H617" s="3"/>
      <c r="I617" s="3"/>
    </row>
    <row r="618" spans="1:9" ht="23.25">
      <c r="A618" s="3"/>
      <c r="B618" s="3"/>
      <c r="C618" s="3"/>
      <c r="D618" s="3"/>
      <c r="E618" s="3"/>
      <c r="F618" s="3"/>
      <c r="G618" s="3"/>
      <c r="H618" s="3"/>
      <c r="I618" s="3"/>
    </row>
    <row r="619" spans="1:9" ht="23.25">
      <c r="A619" s="3"/>
      <c r="B619" s="3"/>
      <c r="C619" s="3"/>
      <c r="D619" s="3"/>
      <c r="E619" s="3"/>
      <c r="F619" s="3"/>
      <c r="G619" s="3"/>
      <c r="H619" s="3"/>
      <c r="I619" s="3"/>
    </row>
    <row r="620" spans="1:9" ht="23.25">
      <c r="A620" s="3"/>
      <c r="B620" s="3"/>
      <c r="C620" s="3"/>
      <c r="D620" s="3"/>
      <c r="E620" s="3"/>
      <c r="F620" s="3"/>
      <c r="G620" s="3"/>
      <c r="H620" s="3"/>
      <c r="I620" s="3"/>
    </row>
    <row r="621" spans="1:9" ht="23.25">
      <c r="A621" s="3"/>
      <c r="B621" s="3"/>
      <c r="C621" s="3"/>
      <c r="D621" s="3"/>
      <c r="E621" s="3"/>
      <c r="F621" s="3"/>
      <c r="G621" s="3"/>
      <c r="H621" s="3"/>
      <c r="I621" s="3"/>
    </row>
    <row r="622" spans="1:9" ht="23.25">
      <c r="A622" s="3"/>
      <c r="B622" s="3"/>
      <c r="C622" s="3"/>
      <c r="D622" s="3"/>
      <c r="E622" s="3"/>
      <c r="F622" s="3"/>
      <c r="G622" s="3"/>
      <c r="H622" s="3"/>
      <c r="I622" s="3"/>
    </row>
    <row r="623" spans="1:9" ht="23.25">
      <c r="A623" s="3"/>
      <c r="B623" s="3"/>
      <c r="C623" s="3"/>
      <c r="D623" s="3"/>
      <c r="E623" s="3"/>
      <c r="F623" s="3"/>
      <c r="G623" s="3"/>
      <c r="H623" s="3"/>
      <c r="I623" s="3"/>
    </row>
    <row r="624" spans="1:9" ht="23.25">
      <c r="A624" s="3"/>
      <c r="B624" s="3"/>
      <c r="C624" s="3"/>
      <c r="D624" s="3"/>
      <c r="E624" s="3"/>
      <c r="F624" s="3"/>
      <c r="G624" s="3"/>
      <c r="H624" s="3"/>
      <c r="I624" s="3"/>
    </row>
    <row r="625" spans="1:9" ht="23.25">
      <c r="A625" s="3"/>
      <c r="B625" s="3"/>
      <c r="C625" s="3"/>
      <c r="D625" s="3"/>
      <c r="E625" s="3"/>
      <c r="F625" s="3"/>
      <c r="G625" s="3"/>
      <c r="H625" s="3"/>
      <c r="I625" s="3"/>
    </row>
    <row r="626" spans="1:9" ht="23.25">
      <c r="A626" s="3"/>
      <c r="B626" s="3"/>
      <c r="C626" s="3"/>
      <c r="D626" s="3"/>
      <c r="E626" s="3"/>
      <c r="F626" s="3"/>
      <c r="G626" s="3"/>
      <c r="H626" s="3"/>
      <c r="I626" s="3"/>
    </row>
    <row r="627" spans="1:9" ht="23.25">
      <c r="A627" s="3"/>
      <c r="B627" s="3"/>
      <c r="C627" s="3"/>
      <c r="D627" s="3"/>
      <c r="E627" s="3"/>
      <c r="F627" s="3"/>
      <c r="G627" s="3"/>
      <c r="H627" s="3"/>
      <c r="I627" s="3"/>
    </row>
    <row r="628" spans="1:9" ht="23.25">
      <c r="A628" s="3"/>
      <c r="B628" s="3"/>
      <c r="C628" s="3"/>
      <c r="D628" s="3"/>
      <c r="E628" s="3"/>
      <c r="F628" s="3"/>
      <c r="G628" s="3"/>
      <c r="H628" s="3"/>
      <c r="I628" s="3"/>
    </row>
    <row r="629" spans="1:9" ht="23.25">
      <c r="A629" s="3"/>
      <c r="B629" s="3"/>
      <c r="C629" s="3"/>
      <c r="D629" s="3"/>
      <c r="E629" s="3"/>
      <c r="F629" s="3"/>
      <c r="G629" s="3"/>
      <c r="H629" s="3"/>
      <c r="I629" s="3"/>
    </row>
    <row r="630" spans="1:9" ht="23.25">
      <c r="A630" s="3"/>
      <c r="B630" s="3"/>
      <c r="C630" s="3"/>
      <c r="D630" s="3"/>
      <c r="E630" s="3"/>
      <c r="F630" s="3"/>
      <c r="G630" s="3"/>
      <c r="H630" s="3"/>
      <c r="I630" s="3"/>
    </row>
    <row r="631" spans="1:9" ht="23.25">
      <c r="A631" s="3"/>
      <c r="B631" s="3"/>
      <c r="C631" s="3"/>
      <c r="D631" s="3"/>
      <c r="E631" s="3"/>
      <c r="F631" s="3"/>
      <c r="G631" s="3"/>
      <c r="H631" s="3"/>
      <c r="I631" s="3"/>
    </row>
    <row r="632" spans="1:9" ht="23.25">
      <c r="A632" s="3"/>
      <c r="B632" s="3"/>
      <c r="C632" s="3"/>
      <c r="D632" s="3"/>
      <c r="E632" s="3"/>
      <c r="F632" s="3"/>
      <c r="G632" s="3"/>
      <c r="H632" s="3"/>
      <c r="I632" s="3"/>
    </row>
    <row r="633" spans="1:9" ht="23.25">
      <c r="A633" s="3"/>
      <c r="B633" s="3"/>
      <c r="C633" s="3"/>
      <c r="D633" s="3"/>
      <c r="E633" s="3"/>
      <c r="F633" s="3"/>
      <c r="G633" s="3"/>
      <c r="H633" s="3"/>
      <c r="I633" s="3"/>
    </row>
    <row r="634" spans="1:9" ht="23.25">
      <c r="A634" s="3"/>
      <c r="B634" s="3"/>
      <c r="C634" s="3"/>
      <c r="D634" s="3"/>
      <c r="E634" s="3"/>
      <c r="F634" s="3"/>
      <c r="G634" s="3"/>
      <c r="H634" s="3"/>
      <c r="I634" s="3"/>
    </row>
    <row r="635" spans="1:9" ht="23.25">
      <c r="A635" s="3"/>
      <c r="B635" s="3"/>
      <c r="C635" s="3"/>
      <c r="D635" s="3"/>
      <c r="E635" s="3"/>
      <c r="F635" s="3"/>
      <c r="G635" s="3"/>
      <c r="H635" s="3"/>
      <c r="I635" s="3"/>
    </row>
    <row r="636" spans="1:9" ht="23.25">
      <c r="A636" s="3"/>
      <c r="B636" s="3"/>
      <c r="C636" s="3"/>
      <c r="D636" s="3"/>
      <c r="E636" s="3"/>
      <c r="F636" s="3"/>
      <c r="G636" s="3"/>
      <c r="H636" s="3"/>
      <c r="I636" s="3"/>
    </row>
    <row r="637" spans="1:9" ht="23.25">
      <c r="A637" s="3"/>
      <c r="B637" s="3"/>
      <c r="C637" s="3"/>
      <c r="D637" s="3"/>
      <c r="E637" s="3"/>
      <c r="F637" s="3"/>
      <c r="G637" s="3"/>
      <c r="H637" s="3"/>
      <c r="I637" s="3"/>
    </row>
    <row r="638" spans="1:9" ht="23.25">
      <c r="A638" s="3"/>
      <c r="B638" s="3"/>
      <c r="C638" s="3"/>
      <c r="D638" s="3"/>
      <c r="E638" s="3"/>
      <c r="F638" s="3"/>
      <c r="G638" s="3"/>
      <c r="H638" s="3"/>
      <c r="I638" s="3"/>
    </row>
    <row r="639" spans="1:9" ht="23.25">
      <c r="A639" s="3"/>
      <c r="B639" s="3"/>
      <c r="C639" s="3"/>
      <c r="D639" s="3"/>
      <c r="E639" s="3"/>
      <c r="F639" s="3"/>
      <c r="G639" s="3"/>
      <c r="H639" s="3"/>
      <c r="I639" s="3"/>
    </row>
    <row r="640" spans="1:9" ht="23.25">
      <c r="A640" s="3"/>
      <c r="B640" s="3"/>
      <c r="C640" s="3"/>
      <c r="D640" s="3"/>
      <c r="E640" s="3"/>
      <c r="F640" s="3"/>
      <c r="G640" s="3"/>
      <c r="H640" s="3"/>
      <c r="I640" s="3"/>
    </row>
    <row r="641" spans="1:9" ht="23.25">
      <c r="A641" s="3"/>
      <c r="B641" s="3"/>
      <c r="C641" s="3"/>
      <c r="D641" s="3"/>
      <c r="E641" s="3"/>
      <c r="F641" s="3"/>
      <c r="G641" s="3"/>
      <c r="H641" s="3"/>
      <c r="I641" s="3"/>
    </row>
    <row r="642" spans="1:9" ht="23.25">
      <c r="A642" s="3"/>
      <c r="B642" s="3"/>
      <c r="C642" s="3"/>
      <c r="D642" s="3"/>
      <c r="E642" s="3"/>
      <c r="F642" s="3"/>
      <c r="G642" s="3"/>
      <c r="H642" s="3"/>
      <c r="I642" s="3"/>
    </row>
    <row r="643" spans="1:9" ht="23.25">
      <c r="A643" s="3"/>
      <c r="B643" s="3"/>
      <c r="C643" s="3"/>
      <c r="D643" s="3"/>
      <c r="E643" s="3"/>
      <c r="F643" s="3"/>
      <c r="G643" s="3"/>
      <c r="H643" s="3"/>
      <c r="I643" s="3"/>
    </row>
    <row r="644" spans="1:9" ht="23.25">
      <c r="A644" s="3"/>
      <c r="B644" s="3"/>
      <c r="C644" s="3"/>
      <c r="D644" s="3"/>
      <c r="E644" s="3"/>
      <c r="F644" s="3"/>
      <c r="G644" s="3"/>
      <c r="H644" s="3"/>
      <c r="I644" s="3"/>
    </row>
    <row r="645" spans="1:9" ht="23.25">
      <c r="A645" s="3"/>
      <c r="B645" s="3"/>
      <c r="C645" s="3"/>
      <c r="D645" s="3"/>
      <c r="E645" s="3"/>
      <c r="F645" s="3"/>
      <c r="G645" s="3"/>
      <c r="H645" s="3"/>
      <c r="I645" s="3"/>
    </row>
    <row r="646" spans="1:9" ht="23.25">
      <c r="A646" s="3"/>
      <c r="B646" s="3"/>
      <c r="C646" s="3"/>
      <c r="D646" s="3"/>
      <c r="E646" s="3"/>
      <c r="F646" s="3"/>
      <c r="G646" s="3"/>
      <c r="H646" s="3"/>
      <c r="I646" s="3"/>
    </row>
    <row r="647" spans="1:9" ht="23.25">
      <c r="A647" s="3"/>
      <c r="B647" s="3"/>
      <c r="C647" s="3"/>
      <c r="D647" s="3"/>
      <c r="E647" s="3"/>
      <c r="F647" s="3"/>
      <c r="G647" s="3"/>
      <c r="H647" s="3"/>
      <c r="I647" s="3"/>
    </row>
    <row r="648" spans="1:9" ht="23.25">
      <c r="A648" s="3"/>
      <c r="B648" s="3"/>
      <c r="C648" s="3"/>
      <c r="D648" s="3"/>
      <c r="E648" s="3"/>
      <c r="F648" s="3"/>
      <c r="G648" s="3"/>
      <c r="H648" s="3"/>
      <c r="I648" s="3"/>
    </row>
    <row r="649" spans="1:9" ht="23.25">
      <c r="A649" s="3"/>
      <c r="B649" s="3"/>
      <c r="C649" s="3"/>
      <c r="D649" s="3"/>
      <c r="E649" s="3"/>
      <c r="F649" s="3"/>
      <c r="G649" s="3"/>
      <c r="H649" s="3"/>
      <c r="I649" s="3"/>
    </row>
    <row r="650" spans="1:9" ht="23.25">
      <c r="A650" s="3"/>
      <c r="B650" s="3"/>
      <c r="C650" s="3"/>
      <c r="D650" s="3"/>
      <c r="E650" s="3"/>
      <c r="F650" s="3"/>
      <c r="G650" s="3"/>
      <c r="H650" s="3"/>
      <c r="I650" s="3"/>
    </row>
    <row r="651" spans="1:9" ht="23.25">
      <c r="A651" s="3"/>
      <c r="B651" s="3"/>
      <c r="C651" s="3"/>
      <c r="D651" s="3"/>
      <c r="E651" s="3"/>
      <c r="F651" s="3"/>
      <c r="G651" s="3"/>
      <c r="H651" s="3"/>
      <c r="I651" s="3"/>
    </row>
    <row r="652" spans="1:9" ht="23.25">
      <c r="A652" s="3"/>
      <c r="B652" s="3"/>
      <c r="C652" s="3"/>
      <c r="D652" s="3"/>
      <c r="E652" s="3"/>
      <c r="F652" s="3"/>
      <c r="G652" s="3"/>
      <c r="H652" s="3"/>
      <c r="I652" s="3"/>
    </row>
    <row r="653" spans="1:9" ht="23.25">
      <c r="A653" s="3"/>
      <c r="B653" s="3"/>
      <c r="C653" s="3"/>
      <c r="D653" s="3"/>
      <c r="E653" s="3"/>
      <c r="F653" s="3"/>
      <c r="G653" s="3"/>
      <c r="H653" s="3"/>
      <c r="I653" s="3"/>
    </row>
    <row r="654" spans="1:9" ht="23.25">
      <c r="A654" s="3"/>
      <c r="B654" s="3"/>
      <c r="C654" s="3"/>
      <c r="D654" s="3"/>
      <c r="E654" s="3"/>
      <c r="F654" s="3"/>
      <c r="G654" s="3"/>
      <c r="H654" s="3"/>
      <c r="I654" s="3"/>
    </row>
    <row r="655" spans="1:9" ht="23.25">
      <c r="A655" s="3"/>
      <c r="B655" s="3"/>
      <c r="C655" s="3"/>
      <c r="D655" s="3"/>
      <c r="E655" s="3"/>
      <c r="F655" s="3"/>
      <c r="G655" s="3"/>
      <c r="H655" s="3"/>
      <c r="I655" s="3"/>
    </row>
    <row r="656" spans="1:9" ht="23.25">
      <c r="A656" s="3"/>
      <c r="B656" s="3"/>
      <c r="C656" s="3"/>
      <c r="D656" s="3"/>
      <c r="E656" s="3"/>
      <c r="F656" s="3"/>
      <c r="G656" s="3"/>
      <c r="H656" s="3"/>
      <c r="I656" s="3"/>
    </row>
    <row r="657" spans="1:9" ht="23.25">
      <c r="A657" s="3"/>
      <c r="B657" s="3"/>
      <c r="C657" s="3"/>
      <c r="D657" s="3"/>
      <c r="E657" s="3"/>
      <c r="F657" s="3"/>
      <c r="G657" s="3"/>
      <c r="H657" s="3"/>
      <c r="I657" s="3"/>
    </row>
    <row r="658" spans="1:9" ht="23.25">
      <c r="A658" s="3"/>
      <c r="B658" s="3"/>
      <c r="C658" s="3"/>
      <c r="D658" s="3"/>
      <c r="E658" s="3"/>
      <c r="F658" s="3"/>
      <c r="G658" s="3"/>
      <c r="H658" s="3"/>
      <c r="I658" s="3"/>
    </row>
    <row r="659" spans="1:9" ht="23.25">
      <c r="A659" s="3"/>
      <c r="B659" s="3"/>
      <c r="C659" s="3"/>
      <c r="D659" s="3"/>
      <c r="E659" s="3"/>
      <c r="F659" s="3"/>
      <c r="G659" s="3"/>
      <c r="H659" s="3"/>
      <c r="I659" s="3"/>
    </row>
    <row r="660" spans="1:9" ht="23.25">
      <c r="A660" s="3"/>
      <c r="B660" s="3"/>
      <c r="C660" s="3"/>
      <c r="D660" s="3"/>
      <c r="E660" s="3"/>
      <c r="F660" s="3"/>
      <c r="G660" s="3"/>
      <c r="H660" s="3"/>
      <c r="I660" s="3"/>
    </row>
    <row r="661" spans="1:9" ht="23.25">
      <c r="A661" s="3"/>
      <c r="B661" s="3"/>
      <c r="C661" s="3"/>
      <c r="D661" s="3"/>
      <c r="E661" s="3"/>
      <c r="F661" s="3"/>
      <c r="G661" s="3"/>
      <c r="H661" s="3"/>
      <c r="I661" s="3"/>
    </row>
    <row r="662" spans="1:9" ht="23.25">
      <c r="A662" s="3"/>
      <c r="B662" s="3"/>
      <c r="C662" s="3"/>
      <c r="D662" s="3"/>
      <c r="E662" s="3"/>
      <c r="F662" s="3"/>
      <c r="G662" s="3"/>
      <c r="H662" s="3"/>
      <c r="I662" s="3"/>
    </row>
    <row r="663" spans="1:9" ht="23.25">
      <c r="A663" s="3"/>
      <c r="B663" s="3"/>
      <c r="C663" s="3"/>
      <c r="D663" s="3"/>
      <c r="E663" s="3"/>
      <c r="F663" s="3"/>
      <c r="G663" s="3"/>
      <c r="H663" s="3"/>
      <c r="I663" s="3"/>
    </row>
    <row r="664" spans="1:9" ht="23.25">
      <c r="A664" s="3"/>
      <c r="B664" s="3"/>
      <c r="C664" s="3"/>
      <c r="D664" s="3"/>
      <c r="E664" s="3"/>
      <c r="F664" s="3"/>
      <c r="G664" s="3"/>
      <c r="H664" s="3"/>
      <c r="I664" s="3"/>
    </row>
    <row r="665" spans="1:9" ht="23.25">
      <c r="A665" s="3"/>
      <c r="B665" s="3"/>
      <c r="C665" s="3"/>
      <c r="D665" s="3"/>
      <c r="E665" s="3"/>
      <c r="F665" s="3"/>
      <c r="G665" s="3"/>
      <c r="H665" s="3"/>
      <c r="I665" s="3"/>
    </row>
    <row r="666" spans="1:9" ht="23.25">
      <c r="A666" s="3"/>
      <c r="B666" s="3"/>
      <c r="C666" s="3"/>
      <c r="D666" s="3"/>
      <c r="E666" s="3"/>
      <c r="F666" s="3"/>
      <c r="G666" s="3"/>
      <c r="H666" s="3"/>
      <c r="I666" s="3"/>
    </row>
    <row r="667" spans="1:9" ht="23.25">
      <c r="A667" s="3"/>
      <c r="B667" s="3"/>
      <c r="C667" s="3"/>
      <c r="D667" s="3"/>
      <c r="E667" s="3"/>
      <c r="F667" s="3"/>
      <c r="G667" s="3"/>
      <c r="H667" s="3"/>
      <c r="I667" s="3"/>
    </row>
    <row r="668" spans="1:9" ht="23.25">
      <c r="A668" s="3"/>
      <c r="B668" s="3"/>
      <c r="C668" s="3"/>
      <c r="D668" s="3"/>
      <c r="E668" s="3"/>
      <c r="F668" s="3"/>
      <c r="G668" s="3"/>
      <c r="H668" s="3"/>
      <c r="I668" s="3"/>
    </row>
    <row r="669" spans="1:9" ht="23.25">
      <c r="A669" s="3"/>
      <c r="B669" s="3"/>
      <c r="C669" s="3"/>
      <c r="D669" s="3"/>
      <c r="E669" s="3"/>
      <c r="F669" s="3"/>
      <c r="G669" s="3"/>
      <c r="H669" s="3"/>
      <c r="I669" s="3"/>
    </row>
    <row r="670" spans="1:9" ht="23.25">
      <c r="A670" s="3"/>
      <c r="B670" s="3"/>
      <c r="C670" s="3"/>
      <c r="D670" s="3"/>
      <c r="E670" s="3"/>
      <c r="F670" s="3"/>
      <c r="G670" s="3"/>
      <c r="H670" s="3"/>
      <c r="I670" s="3"/>
    </row>
    <row r="671" spans="1:9" ht="23.25">
      <c r="A671" s="3"/>
      <c r="B671" s="3"/>
      <c r="C671" s="3"/>
      <c r="D671" s="3"/>
      <c r="E671" s="3"/>
      <c r="F671" s="3"/>
      <c r="G671" s="3"/>
      <c r="H671" s="3"/>
      <c r="I671" s="3"/>
    </row>
    <row r="672" spans="1:9" ht="23.25">
      <c r="A672" s="3"/>
      <c r="B672" s="3"/>
      <c r="C672" s="3"/>
      <c r="D672" s="3"/>
      <c r="E672" s="3"/>
      <c r="F672" s="3"/>
      <c r="G672" s="3"/>
      <c r="H672" s="3"/>
      <c r="I672" s="3"/>
    </row>
    <row r="673" spans="1:9" ht="23.25">
      <c r="A673" s="3"/>
      <c r="B673" s="3"/>
      <c r="C673" s="3"/>
      <c r="D673" s="3"/>
      <c r="E673" s="3"/>
      <c r="F673" s="3"/>
      <c r="G673" s="3"/>
      <c r="H673" s="3"/>
      <c r="I673" s="3"/>
    </row>
    <row r="674" spans="1:9" ht="23.25">
      <c r="A674" s="3"/>
      <c r="B674" s="3"/>
      <c r="C674" s="3"/>
      <c r="D674" s="3"/>
      <c r="E674" s="3"/>
      <c r="F674" s="3"/>
      <c r="G674" s="3"/>
      <c r="H674" s="3"/>
      <c r="I674" s="3"/>
    </row>
    <row r="675" spans="1:9" ht="23.25">
      <c r="A675" s="3"/>
      <c r="B675" s="3"/>
      <c r="C675" s="3"/>
      <c r="D675" s="3"/>
      <c r="E675" s="3"/>
      <c r="F675" s="3"/>
      <c r="G675" s="3"/>
      <c r="H675" s="3"/>
      <c r="I675" s="3"/>
    </row>
    <row r="676" spans="1:9" ht="23.25">
      <c r="A676" s="3"/>
      <c r="B676" s="3"/>
      <c r="C676" s="3"/>
      <c r="D676" s="3"/>
      <c r="E676" s="3"/>
      <c r="F676" s="3"/>
      <c r="G676" s="3"/>
      <c r="H676" s="3"/>
      <c r="I676" s="3"/>
    </row>
    <row r="677" spans="1:9" ht="23.25">
      <c r="A677" s="3"/>
      <c r="B677" s="3"/>
      <c r="C677" s="3"/>
      <c r="D677" s="3"/>
      <c r="E677" s="3"/>
      <c r="F677" s="3"/>
      <c r="G677" s="3"/>
      <c r="H677" s="3"/>
      <c r="I677" s="3"/>
    </row>
    <row r="678" spans="1:9" ht="23.25">
      <c r="A678" s="3"/>
      <c r="B678" s="3"/>
      <c r="C678" s="3"/>
      <c r="D678" s="3"/>
      <c r="E678" s="3"/>
      <c r="F678" s="3"/>
      <c r="G678" s="3"/>
      <c r="H678" s="3"/>
      <c r="I678" s="3"/>
    </row>
    <row r="679" spans="1:9" ht="23.25">
      <c r="A679" s="3"/>
      <c r="B679" s="3"/>
      <c r="C679" s="3"/>
      <c r="D679" s="3"/>
      <c r="E679" s="3"/>
      <c r="F679" s="3"/>
      <c r="G679" s="3"/>
      <c r="H679" s="3"/>
      <c r="I679" s="3"/>
    </row>
    <row r="680" spans="1:9" ht="23.25">
      <c r="A680" s="3"/>
      <c r="B680" s="3"/>
      <c r="C680" s="3"/>
      <c r="D680" s="3"/>
      <c r="E680" s="3"/>
      <c r="F680" s="3"/>
      <c r="G680" s="3"/>
      <c r="H680" s="3"/>
      <c r="I680" s="3"/>
    </row>
    <row r="681" spans="1:9" ht="23.25">
      <c r="A681" s="3"/>
      <c r="B681" s="3"/>
      <c r="C681" s="3"/>
      <c r="D681" s="3"/>
      <c r="E681" s="3"/>
      <c r="F681" s="3"/>
      <c r="G681" s="3"/>
      <c r="H681" s="3"/>
      <c r="I681" s="3"/>
    </row>
    <row r="682" spans="1:9" ht="23.25">
      <c r="A682" s="3"/>
      <c r="B682" s="3"/>
      <c r="C682" s="3"/>
      <c r="D682" s="3"/>
      <c r="E682" s="3"/>
      <c r="F682" s="3"/>
      <c r="G682" s="3"/>
      <c r="H682" s="3"/>
      <c r="I682" s="3"/>
    </row>
    <row r="683" spans="1:9" ht="23.25">
      <c r="A683" s="3"/>
      <c r="B683" s="3"/>
      <c r="C683" s="3"/>
      <c r="D683" s="3"/>
      <c r="E683" s="3"/>
      <c r="F683" s="3"/>
      <c r="G683" s="3"/>
      <c r="H683" s="3"/>
      <c r="I683" s="3"/>
    </row>
    <row r="684" spans="1:9" ht="23.25">
      <c r="A684" s="3"/>
      <c r="B684" s="3"/>
      <c r="C684" s="3"/>
      <c r="D684" s="3"/>
      <c r="E684" s="3"/>
      <c r="F684" s="3"/>
      <c r="G684" s="3"/>
      <c r="H684" s="3"/>
      <c r="I684" s="3"/>
    </row>
    <row r="685" spans="1:9" ht="23.25">
      <c r="A685" s="3"/>
      <c r="B685" s="3"/>
      <c r="C685" s="3"/>
      <c r="D685" s="3"/>
      <c r="E685" s="3"/>
      <c r="F685" s="3"/>
      <c r="G685" s="3"/>
      <c r="H685" s="3"/>
      <c r="I685" s="3"/>
    </row>
    <row r="686" spans="1:9" ht="23.25">
      <c r="A686" s="3"/>
      <c r="B686" s="3"/>
      <c r="C686" s="3"/>
      <c r="D686" s="3"/>
      <c r="E686" s="3"/>
      <c r="F686" s="3"/>
      <c r="G686" s="3"/>
      <c r="H686" s="3"/>
      <c r="I686" s="3"/>
    </row>
    <row r="687" spans="1:9" ht="23.25">
      <c r="A687" s="3"/>
      <c r="B687" s="3"/>
      <c r="C687" s="3"/>
      <c r="D687" s="3"/>
      <c r="E687" s="3"/>
      <c r="F687" s="3"/>
      <c r="G687" s="3"/>
      <c r="H687" s="3"/>
      <c r="I687" s="3"/>
    </row>
    <row r="688" spans="1:9" ht="23.25">
      <c r="A688" s="3"/>
      <c r="B688" s="3"/>
      <c r="C688" s="3"/>
      <c r="D688" s="3"/>
      <c r="E688" s="3"/>
      <c r="F688" s="3"/>
      <c r="G688" s="3"/>
      <c r="H688" s="3"/>
      <c r="I688" s="3"/>
    </row>
    <row r="689" spans="1:9" ht="23.25">
      <c r="A689" s="3"/>
      <c r="B689" s="3"/>
      <c r="C689" s="3"/>
      <c r="D689" s="3"/>
      <c r="E689" s="3"/>
      <c r="F689" s="3"/>
      <c r="G689" s="3"/>
      <c r="H689" s="3"/>
      <c r="I689" s="3"/>
    </row>
    <row r="690" spans="1:9" ht="23.25">
      <c r="A690" s="3"/>
      <c r="B690" s="3"/>
      <c r="C690" s="3"/>
      <c r="D690" s="3"/>
      <c r="E690" s="3"/>
      <c r="F690" s="3"/>
      <c r="G690" s="3"/>
      <c r="H690" s="3"/>
      <c r="I690" s="3"/>
    </row>
    <row r="691" spans="1:9" ht="23.25">
      <c r="A691" s="3"/>
      <c r="B691" s="3"/>
      <c r="C691" s="3"/>
      <c r="D691" s="3"/>
      <c r="E691" s="3"/>
      <c r="F691" s="3"/>
      <c r="G691" s="3"/>
      <c r="H691" s="3"/>
      <c r="I691" s="3"/>
    </row>
    <row r="692" spans="1:9" ht="23.25">
      <c r="A692" s="3"/>
      <c r="B692" s="3"/>
      <c r="C692" s="3"/>
      <c r="D692" s="3"/>
      <c r="E692" s="3"/>
      <c r="F692" s="3"/>
      <c r="G692" s="3"/>
      <c r="H692" s="3"/>
      <c r="I692" s="3"/>
    </row>
    <row r="693" spans="1:9" ht="23.25">
      <c r="A693" s="3"/>
      <c r="B693" s="3"/>
      <c r="C693" s="3"/>
      <c r="D693" s="3"/>
      <c r="E693" s="3"/>
      <c r="F693" s="3"/>
      <c r="G693" s="3"/>
      <c r="H693" s="3"/>
      <c r="I693" s="3"/>
    </row>
    <row r="694" spans="1:9" ht="23.25">
      <c r="A694" s="3"/>
      <c r="B694" s="3"/>
      <c r="C694" s="3"/>
      <c r="D694" s="3"/>
      <c r="E694" s="3"/>
      <c r="F694" s="3"/>
      <c r="G694" s="3"/>
      <c r="H694" s="3"/>
      <c r="I694" s="3"/>
    </row>
    <row r="695" spans="1:9" ht="23.25">
      <c r="A695" s="3"/>
      <c r="B695" s="3"/>
      <c r="C695" s="3"/>
      <c r="D695" s="3"/>
      <c r="E695" s="3"/>
      <c r="F695" s="3"/>
      <c r="G695" s="3"/>
      <c r="H695" s="3"/>
      <c r="I695" s="3"/>
    </row>
    <row r="696" spans="1:9" ht="23.25">
      <c r="A696" s="3"/>
      <c r="B696" s="3"/>
      <c r="C696" s="3"/>
      <c r="D696" s="3"/>
      <c r="E696" s="3"/>
      <c r="F696" s="3"/>
      <c r="G696" s="3"/>
      <c r="H696" s="3"/>
      <c r="I696" s="3"/>
    </row>
    <row r="697" spans="1:9" ht="23.25">
      <c r="A697" s="3"/>
      <c r="B697" s="3"/>
      <c r="C697" s="3"/>
      <c r="D697" s="3"/>
      <c r="E697" s="3"/>
      <c r="F697" s="3"/>
      <c r="G697" s="3"/>
      <c r="H697" s="3"/>
      <c r="I697" s="3"/>
    </row>
    <row r="698" spans="1:9" ht="23.25">
      <c r="A698" s="3"/>
      <c r="B698" s="3"/>
      <c r="C698" s="3"/>
      <c r="D698" s="3"/>
      <c r="E698" s="3"/>
      <c r="F698" s="3"/>
      <c r="G698" s="3"/>
      <c r="H698" s="3"/>
      <c r="I698" s="3"/>
    </row>
    <row r="699" spans="1:9" ht="23.25">
      <c r="A699" s="3"/>
      <c r="B699" s="3"/>
      <c r="C699" s="3"/>
      <c r="D699" s="3"/>
      <c r="E699" s="3"/>
      <c r="F699" s="3"/>
      <c r="G699" s="3"/>
      <c r="H699" s="3"/>
      <c r="I699" s="3"/>
    </row>
    <row r="700" spans="1:9" ht="23.25">
      <c r="A700" s="3"/>
      <c r="B700" s="3"/>
      <c r="C700" s="3"/>
      <c r="D700" s="3"/>
      <c r="E700" s="3"/>
      <c r="F700" s="3"/>
      <c r="G700" s="3"/>
      <c r="H700" s="3"/>
      <c r="I700" s="3"/>
    </row>
    <row r="701" spans="1:9" ht="23.25">
      <c r="A701" s="3"/>
      <c r="B701" s="3"/>
      <c r="C701" s="3"/>
      <c r="D701" s="3"/>
      <c r="E701" s="3"/>
      <c r="F701" s="3"/>
      <c r="G701" s="3"/>
      <c r="H701" s="3"/>
      <c r="I701" s="3"/>
    </row>
    <row r="702" spans="1:9" ht="23.25">
      <c r="A702" s="3"/>
      <c r="B702" s="3"/>
      <c r="C702" s="3"/>
      <c r="D702" s="3"/>
      <c r="E702" s="3"/>
      <c r="F702" s="3"/>
      <c r="G702" s="3"/>
      <c r="H702" s="3"/>
      <c r="I702" s="3"/>
    </row>
    <row r="703" spans="1:9" ht="23.25">
      <c r="A703" s="3"/>
      <c r="B703" s="3"/>
      <c r="C703" s="3"/>
      <c r="D703" s="3"/>
      <c r="E703" s="3"/>
      <c r="F703" s="3"/>
      <c r="G703" s="3"/>
      <c r="H703" s="3"/>
      <c r="I703" s="3"/>
    </row>
    <row r="704" spans="1:9" ht="23.25">
      <c r="A704" s="3"/>
      <c r="B704" s="3"/>
      <c r="C704" s="3"/>
      <c r="D704" s="3"/>
      <c r="E704" s="3"/>
      <c r="F704" s="3"/>
      <c r="G704" s="3"/>
      <c r="H704" s="3"/>
      <c r="I704" s="3"/>
    </row>
    <row r="705" spans="1:9" ht="23.25">
      <c r="A705" s="3"/>
      <c r="B705" s="3"/>
      <c r="C705" s="3"/>
      <c r="D705" s="3"/>
      <c r="E705" s="3"/>
      <c r="F705" s="3"/>
      <c r="G705" s="3"/>
      <c r="H705" s="3"/>
      <c r="I705" s="3"/>
    </row>
    <row r="706" spans="1:9" ht="23.25">
      <c r="A706" s="3"/>
      <c r="B706" s="3"/>
      <c r="C706" s="3"/>
      <c r="D706" s="3"/>
      <c r="E706" s="3"/>
      <c r="F706" s="3"/>
      <c r="G706" s="3"/>
      <c r="H706" s="3"/>
      <c r="I706" s="3"/>
    </row>
    <row r="707" spans="1:9" ht="23.25">
      <c r="A707" s="3"/>
      <c r="B707" s="3"/>
      <c r="C707" s="3"/>
      <c r="D707" s="3"/>
      <c r="E707" s="3"/>
      <c r="F707" s="3"/>
      <c r="G707" s="3"/>
      <c r="H707" s="3"/>
      <c r="I707" s="3"/>
    </row>
    <row r="708" spans="1:9" ht="23.25">
      <c r="A708" s="3"/>
      <c r="B708" s="3"/>
      <c r="C708" s="3"/>
      <c r="D708" s="3"/>
      <c r="E708" s="3"/>
      <c r="F708" s="3"/>
      <c r="G708" s="3"/>
      <c r="H708" s="3"/>
      <c r="I708" s="3"/>
    </row>
    <row r="709" spans="1:9" ht="23.25">
      <c r="A709" s="3"/>
      <c r="B709" s="3"/>
      <c r="C709" s="3"/>
      <c r="D709" s="3"/>
      <c r="E709" s="3"/>
      <c r="F709" s="3"/>
      <c r="G709" s="3"/>
      <c r="H709" s="3"/>
      <c r="I709" s="3"/>
    </row>
    <row r="710" spans="1:9" ht="23.25">
      <c r="A710" s="3"/>
      <c r="B710" s="3"/>
      <c r="C710" s="3"/>
      <c r="D710" s="3"/>
      <c r="E710" s="3"/>
      <c r="F710" s="3"/>
      <c r="G710" s="3"/>
      <c r="H710" s="3"/>
      <c r="I710" s="3"/>
    </row>
    <row r="711" spans="1:9" ht="23.25">
      <c r="A711" s="3"/>
      <c r="B711" s="3"/>
      <c r="C711" s="3"/>
      <c r="D711" s="3"/>
      <c r="E711" s="3"/>
      <c r="F711" s="3"/>
      <c r="G711" s="3"/>
      <c r="H711" s="3"/>
      <c r="I711" s="3"/>
    </row>
    <row r="712" spans="1:9" ht="23.25">
      <c r="A712" s="3"/>
      <c r="B712" s="3"/>
      <c r="C712" s="3"/>
      <c r="D712" s="3"/>
      <c r="E712" s="3"/>
      <c r="F712" s="3"/>
      <c r="G712" s="3"/>
      <c r="H712" s="3"/>
      <c r="I712" s="3"/>
    </row>
    <row r="713" spans="1:9" ht="23.25">
      <c r="A713" s="3"/>
      <c r="B713" s="3"/>
      <c r="C713" s="3"/>
      <c r="D713" s="3"/>
      <c r="E713" s="3"/>
      <c r="F713" s="3"/>
      <c r="G713" s="3"/>
      <c r="H713" s="3"/>
      <c r="I713" s="3"/>
    </row>
    <row r="714" spans="1:9" ht="23.25">
      <c r="A714" s="3"/>
      <c r="B714" s="3"/>
      <c r="C714" s="3"/>
      <c r="D714" s="3"/>
      <c r="E714" s="3"/>
      <c r="F714" s="3"/>
      <c r="G714" s="3"/>
      <c r="H714" s="3"/>
      <c r="I714" s="3"/>
    </row>
    <row r="715" spans="1:9" ht="23.25">
      <c r="A715" s="3"/>
      <c r="B715" s="3"/>
      <c r="C715" s="3"/>
      <c r="D715" s="3"/>
      <c r="E715" s="3"/>
      <c r="F715" s="3"/>
      <c r="G715" s="3"/>
      <c r="H715" s="3"/>
      <c r="I715" s="3"/>
    </row>
    <row r="716" spans="1:9" ht="23.25">
      <c r="A716" s="3"/>
      <c r="B716" s="3"/>
      <c r="C716" s="3"/>
      <c r="D716" s="3"/>
      <c r="E716" s="3"/>
      <c r="F716" s="3"/>
      <c r="G716" s="3"/>
      <c r="H716" s="3"/>
      <c r="I716" s="3"/>
    </row>
    <row r="717" spans="1:9" ht="23.25">
      <c r="A717" s="3"/>
      <c r="B717" s="3"/>
      <c r="C717" s="3"/>
      <c r="D717" s="3"/>
      <c r="E717" s="3"/>
      <c r="F717" s="3"/>
      <c r="G717" s="3"/>
      <c r="H717" s="3"/>
      <c r="I717" s="3"/>
    </row>
    <row r="718" spans="1:9" ht="23.25">
      <c r="A718" s="3"/>
      <c r="B718" s="3"/>
      <c r="C718" s="3"/>
      <c r="D718" s="3"/>
      <c r="E718" s="3"/>
      <c r="F718" s="3"/>
      <c r="G718" s="3"/>
      <c r="H718" s="3"/>
      <c r="I718" s="3"/>
    </row>
    <row r="719" spans="1:9" ht="23.25">
      <c r="A719" s="3"/>
      <c r="B719" s="3"/>
      <c r="C719" s="3"/>
      <c r="D719" s="3"/>
      <c r="E719" s="3"/>
      <c r="F719" s="3"/>
      <c r="G719" s="3"/>
      <c r="H719" s="3"/>
      <c r="I719" s="3"/>
    </row>
    <row r="720" spans="1:9" ht="23.25">
      <c r="A720" s="3"/>
      <c r="B720" s="3"/>
      <c r="C720" s="3"/>
      <c r="D720" s="3"/>
      <c r="E720" s="3"/>
      <c r="F720" s="3"/>
      <c r="G720" s="3"/>
      <c r="H720" s="3"/>
      <c r="I720" s="3"/>
    </row>
    <row r="721" spans="1:9" ht="23.25">
      <c r="A721" s="3"/>
      <c r="B721" s="3"/>
      <c r="C721" s="3"/>
      <c r="D721" s="3"/>
      <c r="E721" s="3"/>
      <c r="F721" s="3"/>
      <c r="G721" s="3"/>
      <c r="H721" s="3"/>
      <c r="I721" s="3"/>
    </row>
    <row r="722" spans="1:9" ht="23.25">
      <c r="A722" s="3"/>
      <c r="B722" s="3"/>
      <c r="C722" s="3"/>
      <c r="D722" s="3"/>
      <c r="E722" s="3"/>
      <c r="F722" s="3"/>
      <c r="G722" s="3"/>
      <c r="H722" s="3"/>
      <c r="I722" s="3"/>
    </row>
    <row r="723" spans="1:9" ht="23.25">
      <c r="A723" s="3"/>
      <c r="B723" s="3"/>
      <c r="C723" s="3"/>
      <c r="D723" s="3"/>
      <c r="E723" s="3"/>
      <c r="F723" s="3"/>
      <c r="G723" s="3"/>
      <c r="H723" s="3"/>
      <c r="I723" s="3"/>
    </row>
    <row r="724" spans="1:9" ht="23.25">
      <c r="A724" s="3"/>
      <c r="B724" s="3"/>
      <c r="C724" s="3"/>
      <c r="D724" s="3"/>
      <c r="E724" s="3"/>
      <c r="F724" s="3"/>
      <c r="G724" s="3"/>
      <c r="H724" s="3"/>
      <c r="I724" s="3"/>
    </row>
    <row r="725" spans="1:9" ht="23.25">
      <c r="A725" s="3"/>
      <c r="B725" s="3"/>
      <c r="C725" s="3"/>
      <c r="D725" s="3"/>
      <c r="E725" s="3"/>
      <c r="F725" s="3"/>
      <c r="G725" s="3"/>
      <c r="H725" s="3"/>
      <c r="I725" s="3"/>
    </row>
    <row r="726" spans="1:9" ht="23.25">
      <c r="A726" s="3"/>
      <c r="B726" s="3"/>
      <c r="C726" s="3"/>
      <c r="D726" s="3"/>
      <c r="E726" s="3"/>
      <c r="F726" s="3"/>
      <c r="G726" s="3"/>
      <c r="H726" s="3"/>
      <c r="I726" s="3"/>
    </row>
    <row r="727" spans="1:9" ht="23.25">
      <c r="A727" s="3"/>
      <c r="B727" s="3"/>
      <c r="C727" s="3"/>
      <c r="D727" s="3"/>
      <c r="E727" s="3"/>
      <c r="F727" s="3"/>
      <c r="G727" s="3"/>
      <c r="H727" s="3"/>
      <c r="I727" s="3"/>
    </row>
    <row r="728" spans="1:9" ht="23.25">
      <c r="A728" s="3"/>
      <c r="B728" s="3"/>
      <c r="C728" s="3"/>
      <c r="D728" s="3"/>
      <c r="E728" s="3"/>
      <c r="F728" s="3"/>
      <c r="G728" s="3"/>
      <c r="H728" s="3"/>
      <c r="I728" s="3"/>
    </row>
    <row r="729" spans="1:9" ht="23.25">
      <c r="A729" s="3"/>
      <c r="B729" s="3"/>
      <c r="C729" s="3"/>
      <c r="D729" s="3"/>
      <c r="E729" s="3"/>
      <c r="F729" s="3"/>
      <c r="G729" s="3"/>
      <c r="H729" s="3"/>
      <c r="I729" s="3"/>
    </row>
    <row r="730" spans="1:9" ht="23.25">
      <c r="A730" s="3"/>
      <c r="B730" s="3"/>
      <c r="C730" s="3"/>
      <c r="D730" s="3"/>
      <c r="E730" s="3"/>
      <c r="F730" s="3"/>
      <c r="G730" s="3"/>
      <c r="H730" s="3"/>
      <c r="I730" s="3"/>
    </row>
    <row r="731" spans="1:9" ht="23.25">
      <c r="A731" s="3"/>
      <c r="B731" s="3"/>
      <c r="C731" s="3"/>
      <c r="D731" s="3"/>
      <c r="E731" s="3"/>
      <c r="F731" s="3"/>
      <c r="G731" s="3"/>
      <c r="H731" s="3"/>
      <c r="I731" s="3"/>
    </row>
    <row r="732" spans="1:9" ht="23.25">
      <c r="A732" s="3"/>
      <c r="B732" s="3"/>
      <c r="C732" s="3"/>
      <c r="D732" s="3"/>
      <c r="E732" s="3"/>
      <c r="F732" s="3"/>
      <c r="G732" s="3"/>
      <c r="H732" s="3"/>
      <c r="I732" s="3"/>
    </row>
    <row r="733" spans="1:9" ht="23.25">
      <c r="A733" s="3"/>
      <c r="B733" s="3"/>
      <c r="C733" s="3"/>
      <c r="D733" s="3"/>
      <c r="E733" s="3"/>
      <c r="F733" s="3"/>
      <c r="G733" s="3"/>
      <c r="H733" s="3"/>
      <c r="I733" s="3"/>
    </row>
    <row r="734" spans="1:9" ht="23.25">
      <c r="A734" s="3"/>
      <c r="B734" s="3"/>
      <c r="C734" s="3"/>
      <c r="D734" s="3"/>
      <c r="E734" s="3"/>
      <c r="F734" s="3"/>
      <c r="G734" s="3"/>
      <c r="H734" s="3"/>
      <c r="I734" s="3"/>
    </row>
    <row r="735" spans="1:9" ht="23.25">
      <c r="A735" s="3"/>
      <c r="B735" s="3"/>
      <c r="C735" s="3"/>
      <c r="D735" s="3"/>
      <c r="E735" s="3"/>
      <c r="F735" s="3"/>
      <c r="G735" s="3"/>
      <c r="H735" s="3"/>
      <c r="I735" s="3"/>
    </row>
    <row r="736" spans="1:9" ht="23.25">
      <c r="A736" s="3"/>
      <c r="B736" s="3"/>
      <c r="C736" s="3"/>
      <c r="D736" s="3"/>
      <c r="E736" s="3"/>
      <c r="F736" s="3"/>
      <c r="G736" s="3"/>
      <c r="H736" s="3"/>
      <c r="I736" s="3"/>
    </row>
    <row r="737" spans="1:9" ht="23.25">
      <c r="A737" s="3"/>
      <c r="B737" s="3"/>
      <c r="C737" s="3"/>
      <c r="D737" s="3"/>
      <c r="E737" s="3"/>
      <c r="F737" s="3"/>
      <c r="G737" s="3"/>
      <c r="H737" s="3"/>
      <c r="I737" s="3"/>
    </row>
    <row r="738" spans="1:9" ht="23.25">
      <c r="A738" s="3"/>
      <c r="B738" s="3"/>
      <c r="C738" s="3"/>
      <c r="D738" s="3"/>
      <c r="E738" s="3"/>
      <c r="F738" s="3"/>
      <c r="G738" s="3"/>
      <c r="H738" s="3"/>
      <c r="I738" s="3"/>
    </row>
    <row r="739" spans="1:9" ht="23.25">
      <c r="A739" s="3"/>
      <c r="B739" s="3"/>
      <c r="C739" s="3"/>
      <c r="D739" s="3"/>
      <c r="E739" s="3"/>
      <c r="F739" s="3"/>
      <c r="G739" s="3"/>
      <c r="H739" s="3"/>
      <c r="I739" s="3"/>
    </row>
    <row r="740" spans="1:9" ht="23.25">
      <c r="A740" s="3"/>
      <c r="B740" s="3"/>
      <c r="C740" s="3"/>
      <c r="D740" s="3"/>
      <c r="E740" s="3"/>
      <c r="F740" s="3"/>
      <c r="G740" s="3"/>
      <c r="H740" s="3"/>
      <c r="I740" s="3"/>
    </row>
    <row r="741" spans="1:9" ht="23.25">
      <c r="A741" s="3"/>
      <c r="B741" s="3"/>
      <c r="C741" s="3"/>
      <c r="D741" s="3"/>
      <c r="E741" s="3"/>
      <c r="F741" s="3"/>
      <c r="G741" s="3"/>
      <c r="H741" s="3"/>
      <c r="I741" s="3"/>
    </row>
    <row r="742" spans="1:9" ht="23.25">
      <c r="A742" s="3"/>
      <c r="B742" s="3"/>
      <c r="C742" s="3"/>
      <c r="D742" s="3"/>
      <c r="E742" s="3"/>
      <c r="F742" s="3"/>
      <c r="G742" s="3"/>
      <c r="H742" s="3"/>
      <c r="I742" s="3"/>
    </row>
    <row r="743" spans="1:9" ht="23.25">
      <c r="A743" s="3"/>
      <c r="B743" s="3"/>
      <c r="C743" s="3"/>
      <c r="D743" s="3"/>
      <c r="E743" s="3"/>
      <c r="F743" s="3"/>
      <c r="G743" s="3"/>
      <c r="H743" s="3"/>
      <c r="I743" s="3"/>
    </row>
    <row r="744" spans="1:9" ht="23.25">
      <c r="A744" s="3"/>
      <c r="B744" s="3"/>
      <c r="C744" s="3"/>
      <c r="D744" s="3"/>
      <c r="E744" s="3"/>
      <c r="F744" s="3"/>
      <c r="G744" s="3"/>
      <c r="H744" s="3"/>
      <c r="I744" s="3"/>
    </row>
    <row r="745" spans="1:9" ht="23.25">
      <c r="A745" s="3"/>
      <c r="B745" s="3"/>
      <c r="C745" s="3"/>
      <c r="D745" s="3"/>
      <c r="E745" s="3"/>
      <c r="F745" s="3"/>
      <c r="G745" s="3"/>
      <c r="H745" s="3"/>
      <c r="I745" s="3"/>
    </row>
    <row r="746" spans="1:9" ht="23.25">
      <c r="A746" s="3"/>
      <c r="B746" s="3"/>
      <c r="C746" s="3"/>
      <c r="D746" s="3"/>
      <c r="E746" s="3"/>
      <c r="F746" s="3"/>
      <c r="G746" s="3"/>
      <c r="H746" s="3"/>
      <c r="I746" s="3"/>
    </row>
    <row r="747" spans="1:9" ht="23.25">
      <c r="A747" s="3"/>
      <c r="B747" s="3"/>
      <c r="C747" s="3"/>
      <c r="D747" s="3"/>
      <c r="E747" s="3"/>
      <c r="F747" s="3"/>
      <c r="G747" s="3"/>
      <c r="H747" s="3"/>
      <c r="I747" s="3"/>
    </row>
    <row r="748" spans="1:9" ht="23.25">
      <c r="A748" s="3"/>
      <c r="B748" s="3"/>
      <c r="C748" s="3"/>
      <c r="D748" s="3"/>
      <c r="E748" s="3"/>
      <c r="F748" s="3"/>
      <c r="G748" s="3"/>
      <c r="H748" s="3"/>
      <c r="I748" s="3"/>
    </row>
    <row r="749" spans="1:9" ht="23.25">
      <c r="A749" s="3"/>
      <c r="B749" s="3"/>
      <c r="C749" s="3"/>
      <c r="D749" s="3"/>
      <c r="E749" s="3"/>
      <c r="F749" s="3"/>
      <c r="G749" s="3"/>
      <c r="H749" s="3"/>
      <c r="I749" s="3"/>
    </row>
    <row r="750" spans="1:9" ht="23.25">
      <c r="A750" s="3"/>
      <c r="B750" s="3"/>
      <c r="C750" s="3"/>
      <c r="D750" s="3"/>
      <c r="E750" s="3"/>
      <c r="F750" s="3"/>
      <c r="G750" s="3"/>
      <c r="H750" s="3"/>
      <c r="I750" s="3"/>
    </row>
    <row r="751" spans="1:9" ht="23.25">
      <c r="A751" s="3"/>
      <c r="B751" s="3"/>
      <c r="C751" s="3"/>
      <c r="D751" s="3"/>
      <c r="E751" s="3"/>
      <c r="F751" s="3"/>
      <c r="G751" s="3"/>
      <c r="H751" s="3"/>
      <c r="I751" s="3"/>
    </row>
    <row r="752" spans="1:9" ht="23.25">
      <c r="A752" s="3"/>
      <c r="B752" s="3"/>
      <c r="C752" s="3"/>
      <c r="D752" s="3"/>
      <c r="E752" s="3"/>
      <c r="F752" s="3"/>
      <c r="G752" s="3"/>
      <c r="H752" s="3"/>
      <c r="I752" s="3"/>
    </row>
    <row r="753" spans="1:9" ht="23.25">
      <c r="A753" s="3"/>
      <c r="B753" s="3"/>
      <c r="C753" s="3"/>
      <c r="D753" s="3"/>
      <c r="E753" s="3"/>
      <c r="F753" s="3"/>
      <c r="G753" s="3"/>
      <c r="H753" s="3"/>
      <c r="I753" s="3"/>
    </row>
    <row r="754" spans="1:9" ht="23.25">
      <c r="A754" s="3"/>
      <c r="B754" s="3"/>
      <c r="C754" s="3"/>
      <c r="D754" s="3"/>
      <c r="E754" s="3"/>
      <c r="F754" s="3"/>
      <c r="G754" s="3"/>
      <c r="H754" s="3"/>
      <c r="I754" s="3"/>
    </row>
    <row r="755" spans="1:9" ht="23.25">
      <c r="A755" s="3"/>
      <c r="B755" s="3"/>
      <c r="C755" s="3"/>
      <c r="D755" s="3"/>
      <c r="E755" s="3"/>
      <c r="F755" s="3"/>
      <c r="G755" s="3"/>
      <c r="H755" s="3"/>
      <c r="I755" s="3"/>
    </row>
    <row r="756" spans="1:9" ht="23.25">
      <c r="A756" s="3"/>
      <c r="B756" s="3"/>
      <c r="C756" s="3"/>
      <c r="D756" s="3"/>
      <c r="E756" s="3"/>
      <c r="F756" s="3"/>
      <c r="G756" s="3"/>
      <c r="H756" s="3"/>
      <c r="I756" s="3"/>
    </row>
    <row r="757" spans="1:9" ht="23.25">
      <c r="A757" s="3"/>
      <c r="B757" s="3"/>
      <c r="C757" s="3"/>
      <c r="D757" s="3"/>
      <c r="E757" s="3"/>
      <c r="F757" s="3"/>
      <c r="G757" s="3"/>
      <c r="H757" s="3"/>
      <c r="I757" s="3"/>
    </row>
    <row r="758" spans="1:9" ht="23.25">
      <c r="A758" s="3"/>
      <c r="B758" s="3"/>
      <c r="C758" s="3"/>
      <c r="D758" s="3"/>
      <c r="E758" s="3"/>
      <c r="F758" s="3"/>
      <c r="G758" s="3"/>
      <c r="H758" s="3"/>
      <c r="I758" s="3"/>
    </row>
    <row r="759" spans="1:9" ht="23.25">
      <c r="A759" s="3"/>
      <c r="B759" s="3"/>
      <c r="C759" s="3"/>
      <c r="D759" s="3"/>
      <c r="E759" s="3"/>
      <c r="F759" s="3"/>
      <c r="G759" s="3"/>
      <c r="H759" s="3"/>
      <c r="I759" s="3"/>
    </row>
    <row r="760" spans="1:9" ht="23.25">
      <c r="A760" s="3"/>
      <c r="B760" s="3"/>
      <c r="C760" s="3"/>
      <c r="D760" s="3"/>
      <c r="E760" s="3"/>
      <c r="F760" s="3"/>
      <c r="G760" s="3"/>
      <c r="H760" s="3"/>
      <c r="I760" s="3"/>
    </row>
    <row r="761" spans="1:9" ht="23.25">
      <c r="A761" s="3"/>
      <c r="B761" s="3"/>
      <c r="C761" s="3"/>
      <c r="D761" s="3"/>
      <c r="E761" s="3"/>
      <c r="F761" s="3"/>
      <c r="G761" s="3"/>
      <c r="H761" s="3"/>
      <c r="I761" s="3"/>
    </row>
    <row r="762" spans="1:9" ht="23.25">
      <c r="A762" s="3"/>
      <c r="B762" s="3"/>
      <c r="C762" s="3"/>
      <c r="D762" s="3"/>
      <c r="E762" s="3"/>
      <c r="F762" s="3"/>
      <c r="G762" s="3"/>
      <c r="H762" s="3"/>
      <c r="I762" s="3"/>
    </row>
    <row r="763" spans="1:9" ht="23.25">
      <c r="A763" s="3"/>
      <c r="B763" s="3"/>
      <c r="C763" s="3"/>
      <c r="D763" s="3"/>
      <c r="E763" s="3"/>
      <c r="F763" s="3"/>
      <c r="G763" s="3"/>
      <c r="H763" s="3"/>
      <c r="I763" s="3"/>
    </row>
    <row r="764" spans="1:9" ht="23.25">
      <c r="A764" s="3"/>
      <c r="B764" s="3"/>
      <c r="C764" s="3"/>
      <c r="D764" s="3"/>
      <c r="E764" s="3"/>
      <c r="F764" s="3"/>
      <c r="G764" s="3"/>
      <c r="H764" s="3"/>
      <c r="I764" s="3"/>
    </row>
    <row r="765" spans="1:9" ht="23.25">
      <c r="A765" s="3"/>
      <c r="B765" s="3"/>
      <c r="C765" s="3"/>
      <c r="D765" s="3"/>
      <c r="E765" s="3"/>
      <c r="F765" s="3"/>
      <c r="G765" s="3"/>
      <c r="H765" s="3"/>
      <c r="I765" s="3"/>
    </row>
    <row r="766" spans="1:9" ht="23.25">
      <c r="A766" s="3"/>
      <c r="B766" s="3"/>
      <c r="C766" s="3"/>
      <c r="D766" s="3"/>
      <c r="E766" s="3"/>
      <c r="F766" s="3"/>
      <c r="G766" s="3"/>
      <c r="H766" s="3"/>
      <c r="I766" s="3"/>
    </row>
    <row r="767" spans="1:9" ht="23.25">
      <c r="A767" s="3"/>
      <c r="B767" s="3"/>
      <c r="C767" s="3"/>
      <c r="D767" s="3"/>
      <c r="E767" s="3"/>
      <c r="F767" s="3"/>
      <c r="G767" s="3"/>
      <c r="H767" s="3"/>
      <c r="I767" s="3"/>
    </row>
    <row r="768" spans="1:9" ht="23.25">
      <c r="A768" s="3"/>
      <c r="B768" s="3"/>
      <c r="C768" s="3"/>
      <c r="D768" s="3"/>
      <c r="E768" s="3"/>
      <c r="F768" s="3"/>
      <c r="G768" s="3"/>
      <c r="H768" s="3"/>
      <c r="I768" s="3"/>
    </row>
    <row r="769" spans="1:9" ht="23.25">
      <c r="A769" s="3"/>
      <c r="B769" s="3"/>
      <c r="C769" s="3"/>
      <c r="D769" s="3"/>
      <c r="E769" s="3"/>
      <c r="F769" s="3"/>
      <c r="G769" s="3"/>
      <c r="H769" s="3"/>
      <c r="I769" s="3"/>
    </row>
    <row r="770" spans="1:9" ht="23.25">
      <c r="A770" s="3"/>
      <c r="B770" s="3"/>
      <c r="C770" s="3"/>
      <c r="D770" s="3"/>
      <c r="E770" s="3"/>
      <c r="F770" s="3"/>
      <c r="G770" s="3"/>
      <c r="H770" s="3"/>
      <c r="I770" s="3"/>
    </row>
    <row r="771" spans="1:9" ht="23.25">
      <c r="A771" s="3"/>
      <c r="B771" s="3"/>
      <c r="C771" s="3"/>
      <c r="D771" s="3"/>
      <c r="E771" s="3"/>
      <c r="F771" s="3"/>
      <c r="G771" s="3"/>
      <c r="H771" s="3"/>
      <c r="I771" s="3"/>
    </row>
    <row r="772" spans="1:9" ht="23.25">
      <c r="A772" s="3"/>
      <c r="B772" s="3"/>
      <c r="C772" s="3"/>
      <c r="D772" s="3"/>
      <c r="E772" s="3"/>
      <c r="F772" s="3"/>
      <c r="G772" s="3"/>
      <c r="H772" s="3"/>
      <c r="I772" s="3"/>
    </row>
    <row r="773" spans="1:9" ht="23.25">
      <c r="A773" s="3"/>
      <c r="B773" s="3"/>
      <c r="C773" s="3"/>
      <c r="D773" s="3"/>
      <c r="E773" s="3"/>
      <c r="F773" s="3"/>
      <c r="G773" s="3"/>
      <c r="H773" s="3"/>
      <c r="I773" s="3"/>
    </row>
    <row r="774" spans="1:9" ht="23.25">
      <c r="A774" s="3"/>
      <c r="B774" s="3"/>
      <c r="C774" s="3"/>
      <c r="D774" s="3"/>
      <c r="E774" s="3"/>
      <c r="F774" s="3"/>
      <c r="G774" s="3"/>
      <c r="H774" s="3"/>
      <c r="I774" s="3"/>
    </row>
    <row r="775" spans="1:9" ht="23.25">
      <c r="A775" s="3"/>
      <c r="B775" s="3"/>
      <c r="C775" s="3"/>
      <c r="D775" s="3"/>
      <c r="E775" s="3"/>
      <c r="F775" s="3"/>
      <c r="G775" s="3"/>
      <c r="H775" s="3"/>
      <c r="I775" s="3"/>
    </row>
    <row r="776" spans="1:9" ht="23.25">
      <c r="A776" s="3"/>
      <c r="B776" s="3"/>
      <c r="C776" s="3"/>
      <c r="D776" s="3"/>
      <c r="E776" s="3"/>
      <c r="F776" s="3"/>
      <c r="G776" s="3"/>
      <c r="H776" s="3"/>
      <c r="I776" s="3"/>
    </row>
    <row r="777" spans="1:9" ht="23.25">
      <c r="A777" s="3"/>
      <c r="B777" s="3"/>
      <c r="C777" s="3"/>
      <c r="D777" s="3"/>
      <c r="E777" s="3"/>
      <c r="F777" s="3"/>
      <c r="G777" s="3"/>
      <c r="H777" s="3"/>
      <c r="I777" s="3"/>
    </row>
    <row r="778" spans="1:9" ht="23.25">
      <c r="A778" s="3"/>
      <c r="B778" s="3"/>
      <c r="C778" s="3"/>
      <c r="D778" s="3"/>
      <c r="E778" s="3"/>
      <c r="F778" s="3"/>
      <c r="G778" s="3"/>
      <c r="H778" s="3"/>
      <c r="I778" s="3"/>
    </row>
    <row r="779" spans="1:9" ht="23.25">
      <c r="A779" s="3"/>
      <c r="B779" s="3"/>
      <c r="C779" s="3"/>
      <c r="D779" s="3"/>
      <c r="E779" s="3"/>
      <c r="F779" s="3"/>
      <c r="G779" s="3"/>
      <c r="H779" s="3"/>
      <c r="I779" s="3"/>
    </row>
    <row r="780" spans="1:9" ht="23.25">
      <c r="A780" s="3"/>
      <c r="B780" s="3"/>
      <c r="C780" s="3"/>
      <c r="D780" s="3"/>
      <c r="E780" s="3"/>
      <c r="F780" s="3"/>
      <c r="G780" s="3"/>
      <c r="H780" s="3"/>
      <c r="I780" s="3"/>
    </row>
    <row r="781" spans="1:9" ht="23.25">
      <c r="A781" s="3"/>
      <c r="B781" s="3"/>
      <c r="C781" s="3"/>
      <c r="D781" s="3"/>
      <c r="E781" s="3"/>
      <c r="F781" s="3"/>
      <c r="G781" s="3"/>
      <c r="H781" s="3"/>
      <c r="I781" s="3"/>
    </row>
    <row r="782" spans="1:9" ht="23.25">
      <c r="A782" s="3"/>
      <c r="B782" s="3"/>
      <c r="C782" s="3"/>
      <c r="D782" s="3"/>
      <c r="E782" s="3"/>
      <c r="F782" s="3"/>
      <c r="G782" s="3"/>
      <c r="H782" s="3"/>
      <c r="I782" s="3"/>
    </row>
    <row r="783" spans="1:9" ht="23.25">
      <c r="A783" s="3"/>
      <c r="B783" s="3"/>
      <c r="C783" s="3"/>
      <c r="D783" s="3"/>
      <c r="E783" s="3"/>
      <c r="F783" s="3"/>
      <c r="G783" s="3"/>
      <c r="H783" s="3"/>
      <c r="I783" s="3"/>
    </row>
    <row r="784" spans="1:9" ht="23.25">
      <c r="A784" s="3"/>
      <c r="B784" s="3"/>
      <c r="C784" s="3"/>
      <c r="D784" s="3"/>
      <c r="E784" s="3"/>
      <c r="F784" s="3"/>
      <c r="G784" s="3"/>
      <c r="H784" s="3"/>
      <c r="I784" s="3"/>
    </row>
    <row r="785" spans="1:9" ht="23.25">
      <c r="A785" s="3"/>
      <c r="B785" s="3"/>
      <c r="C785" s="3"/>
      <c r="D785" s="3"/>
      <c r="E785" s="3"/>
      <c r="F785" s="3"/>
      <c r="G785" s="3"/>
      <c r="H785" s="3"/>
      <c r="I785" s="3"/>
    </row>
    <row r="786" spans="1:9" ht="23.25">
      <c r="A786" s="3"/>
      <c r="B786" s="3"/>
      <c r="C786" s="3"/>
      <c r="D786" s="3"/>
      <c r="E786" s="3"/>
      <c r="F786" s="3"/>
      <c r="G786" s="3"/>
      <c r="H786" s="3"/>
      <c r="I786" s="3"/>
    </row>
    <row r="787" spans="1:9" ht="23.25">
      <c r="A787" s="3"/>
      <c r="B787" s="3"/>
      <c r="C787" s="3"/>
      <c r="D787" s="3"/>
      <c r="E787" s="3"/>
      <c r="F787" s="3"/>
      <c r="G787" s="3"/>
      <c r="H787" s="3"/>
      <c r="I787" s="3"/>
    </row>
    <row r="788" spans="1:9" ht="23.25">
      <c r="A788" s="3"/>
      <c r="B788" s="3"/>
      <c r="C788" s="3"/>
      <c r="D788" s="3"/>
      <c r="E788" s="3"/>
      <c r="F788" s="3"/>
      <c r="G788" s="3"/>
      <c r="H788" s="3"/>
      <c r="I788" s="3"/>
    </row>
    <row r="789" spans="1:9" ht="23.25">
      <c r="A789" s="3"/>
      <c r="B789" s="3"/>
      <c r="C789" s="3"/>
      <c r="D789" s="3"/>
      <c r="E789" s="3"/>
      <c r="F789" s="3"/>
      <c r="G789" s="3"/>
      <c r="H789" s="3"/>
      <c r="I789" s="3"/>
    </row>
    <row r="790" spans="1:9" ht="23.25">
      <c r="A790" s="3"/>
      <c r="B790" s="3"/>
      <c r="C790" s="3"/>
      <c r="D790" s="3"/>
      <c r="E790" s="3"/>
      <c r="F790" s="3"/>
      <c r="G790" s="3"/>
      <c r="H790" s="3"/>
      <c r="I790" s="3"/>
    </row>
    <row r="791" spans="1:9" ht="23.25">
      <c r="A791" s="3"/>
      <c r="B791" s="3"/>
      <c r="C791" s="3"/>
      <c r="D791" s="3"/>
      <c r="E791" s="3"/>
      <c r="F791" s="3"/>
      <c r="G791" s="3"/>
      <c r="H791" s="3"/>
      <c r="I791" s="3"/>
    </row>
    <row r="792" spans="1:9" ht="23.25">
      <c r="A792" s="3"/>
      <c r="B792" s="3"/>
      <c r="C792" s="3"/>
      <c r="D792" s="3"/>
      <c r="E792" s="3"/>
      <c r="F792" s="3"/>
      <c r="G792" s="3"/>
      <c r="H792" s="3"/>
      <c r="I792" s="3"/>
    </row>
    <row r="793" spans="1:9" ht="23.25">
      <c r="A793" s="3"/>
      <c r="B793" s="3"/>
      <c r="C793" s="3"/>
      <c r="D793" s="3"/>
      <c r="E793" s="3"/>
      <c r="F793" s="3"/>
      <c r="G793" s="3"/>
      <c r="H793" s="3"/>
      <c r="I793" s="3"/>
    </row>
    <row r="794" spans="1:9" ht="23.25">
      <c r="A794" s="3"/>
      <c r="B794" s="3"/>
      <c r="C794" s="3"/>
      <c r="D794" s="3"/>
      <c r="E794" s="3"/>
      <c r="F794" s="3"/>
      <c r="G794" s="3"/>
      <c r="H794" s="3"/>
      <c r="I794" s="3"/>
    </row>
    <row r="795" spans="1:9" ht="23.25">
      <c r="A795" s="3"/>
      <c r="B795" s="3"/>
      <c r="C795" s="3"/>
      <c r="D795" s="3"/>
      <c r="E795" s="3"/>
      <c r="F795" s="3"/>
      <c r="G795" s="3"/>
      <c r="H795" s="3"/>
      <c r="I795" s="3"/>
    </row>
    <row r="796" spans="1:9" ht="23.25">
      <c r="A796" s="3"/>
      <c r="B796" s="3"/>
      <c r="C796" s="3"/>
      <c r="D796" s="3"/>
      <c r="E796" s="3"/>
      <c r="F796" s="3"/>
      <c r="G796" s="3"/>
      <c r="H796" s="3"/>
      <c r="I796" s="3"/>
    </row>
    <row r="797" spans="1:9" ht="23.25">
      <c r="A797" s="3"/>
      <c r="B797" s="3"/>
      <c r="C797" s="3"/>
      <c r="D797" s="3"/>
      <c r="E797" s="3"/>
      <c r="F797" s="3"/>
      <c r="G797" s="3"/>
      <c r="H797" s="3"/>
      <c r="I797" s="3"/>
    </row>
    <row r="798" spans="1:9" ht="23.25">
      <c r="A798" s="3"/>
      <c r="B798" s="3"/>
      <c r="C798" s="3"/>
      <c r="D798" s="3"/>
      <c r="E798" s="3"/>
      <c r="F798" s="3"/>
      <c r="G798" s="3"/>
      <c r="H798" s="3"/>
      <c r="I798" s="3"/>
    </row>
    <row r="799" spans="1:9" ht="23.25">
      <c r="A799" s="3"/>
      <c r="B799" s="3"/>
      <c r="C799" s="3"/>
      <c r="D799" s="3"/>
      <c r="E799" s="3"/>
      <c r="F799" s="3"/>
      <c r="G799" s="3"/>
      <c r="H799" s="3"/>
      <c r="I799" s="3"/>
    </row>
    <row r="800" spans="1:9" ht="23.25">
      <c r="A800" s="3"/>
      <c r="B800" s="3"/>
      <c r="C800" s="3"/>
      <c r="D800" s="3"/>
      <c r="E800" s="3"/>
      <c r="F800" s="3"/>
      <c r="G800" s="3"/>
      <c r="H800" s="3"/>
      <c r="I800" s="3"/>
    </row>
    <row r="801" spans="1:9" ht="23.25">
      <c r="A801" s="3"/>
      <c r="B801" s="3"/>
      <c r="C801" s="3"/>
      <c r="D801" s="3"/>
      <c r="E801" s="3"/>
      <c r="F801" s="3"/>
      <c r="G801" s="3"/>
      <c r="H801" s="3"/>
      <c r="I801" s="3"/>
    </row>
    <row r="802" spans="1:9" ht="23.25">
      <c r="A802" s="3"/>
      <c r="B802" s="3"/>
      <c r="C802" s="3"/>
      <c r="D802" s="3"/>
      <c r="E802" s="3"/>
      <c r="F802" s="3"/>
      <c r="G802" s="3"/>
      <c r="H802" s="3"/>
      <c r="I802" s="3"/>
    </row>
    <row r="803" spans="1:9" ht="23.25">
      <c r="A803" s="3"/>
      <c r="B803" s="3"/>
      <c r="C803" s="3"/>
      <c r="D803" s="3"/>
      <c r="E803" s="3"/>
      <c r="F803" s="3"/>
      <c r="G803" s="3"/>
      <c r="H803" s="3"/>
      <c r="I803" s="3"/>
    </row>
    <row r="804" spans="1:9" ht="23.25">
      <c r="A804" s="3"/>
      <c r="B804" s="3"/>
      <c r="C804" s="3"/>
      <c r="D804" s="3"/>
      <c r="E804" s="3"/>
      <c r="F804" s="3"/>
      <c r="G804" s="3"/>
      <c r="H804" s="3"/>
      <c r="I804" s="3"/>
    </row>
    <row r="805" spans="1:9" ht="23.25">
      <c r="A805" s="3"/>
      <c r="B805" s="3"/>
      <c r="C805" s="3"/>
      <c r="D805" s="3"/>
      <c r="E805" s="3"/>
      <c r="F805" s="3"/>
      <c r="G805" s="3"/>
      <c r="H805" s="3"/>
      <c r="I805" s="3"/>
    </row>
    <row r="806" spans="1:9" ht="23.25">
      <c r="A806" s="3"/>
      <c r="B806" s="3"/>
      <c r="C806" s="3"/>
      <c r="D806" s="3"/>
      <c r="E806" s="3"/>
      <c r="F806" s="3"/>
      <c r="G806" s="3"/>
      <c r="H806" s="3"/>
      <c r="I806" s="3"/>
    </row>
    <row r="807" spans="1:9" ht="23.25">
      <c r="A807" s="3"/>
      <c r="B807" s="3"/>
      <c r="C807" s="3"/>
      <c r="D807" s="3"/>
      <c r="E807" s="3"/>
      <c r="F807" s="3"/>
      <c r="G807" s="3"/>
      <c r="H807" s="3"/>
      <c r="I807" s="3"/>
    </row>
    <row r="808" spans="1:9" ht="23.25">
      <c r="A808" s="3"/>
      <c r="B808" s="3"/>
      <c r="C808" s="3"/>
      <c r="D808" s="3"/>
      <c r="E808" s="3"/>
      <c r="F808" s="3"/>
      <c r="G808" s="3"/>
      <c r="H808" s="3"/>
      <c r="I808" s="3"/>
    </row>
    <row r="809" spans="1:9" ht="23.25">
      <c r="A809" s="3"/>
      <c r="B809" s="3"/>
      <c r="C809" s="3"/>
      <c r="D809" s="3"/>
      <c r="E809" s="3"/>
      <c r="F809" s="3"/>
      <c r="G809" s="3"/>
      <c r="H809" s="3"/>
      <c r="I809" s="3"/>
    </row>
    <row r="810" spans="1:9" ht="23.25">
      <c r="A810" s="3"/>
      <c r="B810" s="3"/>
      <c r="C810" s="3"/>
      <c r="D810" s="3"/>
      <c r="E810" s="3"/>
      <c r="F810" s="3"/>
      <c r="G810" s="3"/>
      <c r="H810" s="3"/>
      <c r="I810" s="3"/>
    </row>
    <row r="811" spans="1:9" ht="23.25">
      <c r="A811" s="3"/>
      <c r="B811" s="3"/>
      <c r="C811" s="3"/>
      <c r="D811" s="3"/>
      <c r="E811" s="3"/>
      <c r="F811" s="3"/>
      <c r="G811" s="3"/>
      <c r="H811" s="3"/>
      <c r="I811" s="3"/>
    </row>
    <row r="812" spans="1:9" ht="23.25">
      <c r="A812" s="3"/>
      <c r="B812" s="3"/>
      <c r="C812" s="3"/>
      <c r="D812" s="3"/>
      <c r="E812" s="3"/>
      <c r="F812" s="3"/>
      <c r="G812" s="3"/>
      <c r="H812" s="3"/>
      <c r="I812" s="3"/>
    </row>
    <row r="813" spans="1:9" ht="23.25">
      <c r="A813" s="3"/>
      <c r="B813" s="3"/>
      <c r="C813" s="3"/>
      <c r="D813" s="3"/>
      <c r="E813" s="3"/>
      <c r="F813" s="3"/>
      <c r="G813" s="3"/>
      <c r="H813" s="3"/>
      <c r="I813" s="3"/>
    </row>
    <row r="814" spans="1:9" ht="23.25">
      <c r="A814" s="3"/>
      <c r="B814" s="3"/>
      <c r="C814" s="3"/>
      <c r="D814" s="3"/>
      <c r="E814" s="3"/>
      <c r="F814" s="3"/>
      <c r="G814" s="3"/>
      <c r="H814" s="3"/>
      <c r="I814" s="3"/>
    </row>
    <row r="815" spans="1:9" ht="23.25">
      <c r="A815" s="3"/>
      <c r="B815" s="3"/>
      <c r="C815" s="3"/>
      <c r="D815" s="3"/>
      <c r="E815" s="3"/>
      <c r="F815" s="3"/>
      <c r="G815" s="3"/>
      <c r="H815" s="3"/>
      <c r="I815" s="3"/>
    </row>
    <row r="816" spans="1:9" ht="23.25">
      <c r="A816" s="3"/>
      <c r="B816" s="3"/>
      <c r="C816" s="3"/>
      <c r="D816" s="3"/>
      <c r="E816" s="3"/>
      <c r="F816" s="3"/>
      <c r="G816" s="3"/>
      <c r="H816" s="3"/>
      <c r="I816" s="3"/>
    </row>
    <row r="817" spans="1:9" ht="23.25">
      <c r="A817" s="3"/>
      <c r="B817" s="3"/>
      <c r="C817" s="3"/>
      <c r="D817" s="3"/>
      <c r="E817" s="3"/>
      <c r="F817" s="3"/>
      <c r="G817" s="3"/>
      <c r="H817" s="3"/>
      <c r="I817" s="3"/>
    </row>
    <row r="818" spans="1:9" ht="23.25">
      <c r="A818" s="3"/>
      <c r="B818" s="3"/>
      <c r="C818" s="3"/>
      <c r="D818" s="3"/>
      <c r="E818" s="3"/>
      <c r="F818" s="3"/>
      <c r="G818" s="3"/>
      <c r="H818" s="3"/>
      <c r="I818" s="3"/>
    </row>
    <row r="819" spans="1:9" ht="23.25">
      <c r="A819" s="3"/>
      <c r="B819" s="3"/>
      <c r="C819" s="3"/>
      <c r="D819" s="3"/>
      <c r="E819" s="3"/>
      <c r="F819" s="3"/>
      <c r="G819" s="3"/>
      <c r="H819" s="3"/>
      <c r="I819" s="3"/>
    </row>
    <row r="820" spans="1:9" ht="23.25">
      <c r="A820" s="3"/>
      <c r="B820" s="3"/>
      <c r="C820" s="3"/>
      <c r="D820" s="3"/>
      <c r="E820" s="3"/>
      <c r="F820" s="3"/>
      <c r="G820" s="3"/>
      <c r="H820" s="3"/>
      <c r="I820" s="3"/>
    </row>
    <row r="821" spans="1:9" ht="23.25">
      <c r="A821" s="3"/>
      <c r="B821" s="3"/>
      <c r="C821" s="3"/>
      <c r="D821" s="3"/>
      <c r="E821" s="3"/>
      <c r="F821" s="3"/>
      <c r="G821" s="3"/>
      <c r="H821" s="3"/>
      <c r="I821" s="3"/>
    </row>
    <row r="822" spans="1:9" ht="23.25">
      <c r="A822" s="3"/>
      <c r="B822" s="3"/>
      <c r="C822" s="3"/>
      <c r="D822" s="3"/>
      <c r="E822" s="3"/>
      <c r="F822" s="3"/>
      <c r="G822" s="3"/>
      <c r="H822" s="3"/>
      <c r="I822" s="3"/>
    </row>
    <row r="823" spans="1:9" ht="23.25">
      <c r="A823" s="3"/>
      <c r="B823" s="3"/>
      <c r="C823" s="3"/>
      <c r="D823" s="3"/>
      <c r="E823" s="3"/>
      <c r="F823" s="3"/>
      <c r="G823" s="3"/>
      <c r="H823" s="3"/>
      <c r="I823" s="3"/>
    </row>
    <row r="824" spans="1:9" ht="23.25">
      <c r="A824" s="3"/>
      <c r="B824" s="3"/>
      <c r="C824" s="3"/>
      <c r="D824" s="3"/>
      <c r="E824" s="3"/>
      <c r="F824" s="3"/>
      <c r="G824" s="3"/>
      <c r="H824" s="3"/>
      <c r="I824" s="3"/>
    </row>
    <row r="825" spans="1:9" ht="23.25">
      <c r="A825" s="3"/>
      <c r="B825" s="3"/>
      <c r="C825" s="3"/>
      <c r="D825" s="3"/>
      <c r="E825" s="3"/>
      <c r="F825" s="3"/>
      <c r="G825" s="3"/>
      <c r="H825" s="3"/>
      <c r="I825" s="3"/>
    </row>
    <row r="826" spans="1:9" ht="23.25">
      <c r="A826" s="3"/>
      <c r="B826" s="3"/>
      <c r="C826" s="3"/>
      <c r="D826" s="3"/>
      <c r="E826" s="3"/>
      <c r="F826" s="3"/>
      <c r="G826" s="3"/>
      <c r="H826" s="3"/>
      <c r="I826" s="3"/>
    </row>
    <row r="827" spans="1:9" ht="23.25">
      <c r="A827" s="3"/>
      <c r="B827" s="3"/>
      <c r="C827" s="3"/>
      <c r="D827" s="3"/>
      <c r="E827" s="3"/>
      <c r="F827" s="3"/>
      <c r="G827" s="3"/>
      <c r="H827" s="3"/>
      <c r="I827" s="3"/>
    </row>
    <row r="828" spans="1:9" ht="23.25">
      <c r="A828" s="3"/>
      <c r="B828" s="3"/>
      <c r="C828" s="3"/>
      <c r="D828" s="3"/>
      <c r="E828" s="3"/>
      <c r="F828" s="3"/>
      <c r="G828" s="3"/>
      <c r="H828" s="3"/>
      <c r="I828" s="3"/>
    </row>
    <row r="829" spans="1:9" ht="23.25">
      <c r="A829" s="3"/>
      <c r="B829" s="3"/>
      <c r="C829" s="3"/>
      <c r="D829" s="3"/>
      <c r="E829" s="3"/>
      <c r="F829" s="3"/>
      <c r="G829" s="3"/>
      <c r="H829" s="3"/>
      <c r="I829" s="3"/>
    </row>
    <row r="830" spans="1:9" ht="23.25">
      <c r="A830" s="3"/>
      <c r="B830" s="3"/>
      <c r="C830" s="3"/>
      <c r="D830" s="3"/>
      <c r="E830" s="3"/>
      <c r="F830" s="3"/>
      <c r="G830" s="3"/>
      <c r="H830" s="3"/>
      <c r="I830" s="3"/>
    </row>
    <row r="831" spans="1:9" ht="23.25">
      <c r="A831" s="3"/>
      <c r="B831" s="3"/>
      <c r="C831" s="3"/>
      <c r="D831" s="3"/>
      <c r="E831" s="3"/>
      <c r="F831" s="3"/>
      <c r="G831" s="3"/>
      <c r="H831" s="3"/>
      <c r="I831" s="3"/>
    </row>
    <row r="832" spans="1:9" ht="23.25">
      <c r="A832" s="3"/>
      <c r="B832" s="3"/>
      <c r="C832" s="3"/>
      <c r="D832" s="3"/>
      <c r="E832" s="3"/>
      <c r="F832" s="3"/>
      <c r="G832" s="3"/>
      <c r="H832" s="3"/>
      <c r="I832" s="3"/>
    </row>
    <row r="833" spans="1:9" ht="23.25">
      <c r="A833" s="3"/>
      <c r="B833" s="3"/>
      <c r="C833" s="3"/>
      <c r="D833" s="3"/>
      <c r="E833" s="3"/>
      <c r="F833" s="3"/>
      <c r="G833" s="3"/>
      <c r="H833" s="3"/>
      <c r="I833" s="3"/>
    </row>
    <row r="834" spans="1:9" ht="23.25">
      <c r="A834" s="3"/>
      <c r="B834" s="3"/>
      <c r="C834" s="3"/>
      <c r="D834" s="3"/>
      <c r="E834" s="3"/>
      <c r="F834" s="3"/>
      <c r="G834" s="3"/>
      <c r="H834" s="3"/>
      <c r="I834" s="3"/>
    </row>
    <row r="835" spans="1:9" ht="23.25">
      <c r="A835" s="3"/>
      <c r="B835" s="3"/>
      <c r="C835" s="3"/>
      <c r="D835" s="3"/>
      <c r="E835" s="3"/>
      <c r="F835" s="3"/>
      <c r="G835" s="3"/>
      <c r="H835" s="3"/>
      <c r="I835" s="3"/>
    </row>
    <row r="836" spans="1:9" ht="23.25">
      <c r="A836" s="3"/>
      <c r="B836" s="3"/>
      <c r="C836" s="3"/>
      <c r="D836" s="3"/>
      <c r="E836" s="3"/>
      <c r="F836" s="3"/>
      <c r="G836" s="3"/>
      <c r="H836" s="3"/>
      <c r="I836" s="3"/>
    </row>
    <row r="837" spans="1:9" ht="23.25">
      <c r="A837" s="3"/>
      <c r="B837" s="3"/>
      <c r="C837" s="3"/>
      <c r="D837" s="3"/>
      <c r="E837" s="3"/>
      <c r="F837" s="3"/>
      <c r="G837" s="3"/>
      <c r="H837" s="3"/>
      <c r="I837" s="3"/>
    </row>
    <row r="838" spans="1:9" ht="23.25">
      <c r="A838" s="3"/>
      <c r="B838" s="3"/>
      <c r="C838" s="3"/>
      <c r="D838" s="3"/>
      <c r="E838" s="3"/>
      <c r="F838" s="3"/>
      <c r="G838" s="3"/>
      <c r="H838" s="3"/>
      <c r="I838" s="3"/>
    </row>
    <row r="839" spans="1:9" ht="23.25">
      <c r="A839" s="3"/>
      <c r="B839" s="3"/>
      <c r="C839" s="3"/>
      <c r="D839" s="3"/>
      <c r="E839" s="3"/>
      <c r="F839" s="3"/>
      <c r="G839" s="3"/>
      <c r="H839" s="3"/>
      <c r="I839" s="3"/>
    </row>
    <row r="840" spans="1:9" ht="23.25">
      <c r="A840" s="3"/>
      <c r="B840" s="3"/>
      <c r="C840" s="3"/>
      <c r="D840" s="3"/>
      <c r="E840" s="3"/>
      <c r="F840" s="3"/>
      <c r="G840" s="3"/>
      <c r="H840" s="3"/>
      <c r="I840" s="3"/>
    </row>
    <row r="841" spans="1:9" ht="23.25">
      <c r="A841" s="3"/>
      <c r="B841" s="3"/>
      <c r="C841" s="3"/>
      <c r="D841" s="3"/>
      <c r="E841" s="3"/>
      <c r="F841" s="3"/>
      <c r="G841" s="3"/>
      <c r="H841" s="3"/>
      <c r="I841" s="3"/>
    </row>
    <row r="842" spans="1:9" ht="23.25">
      <c r="A842" s="3"/>
      <c r="B842" s="3"/>
      <c r="C842" s="3"/>
      <c r="D842" s="3"/>
      <c r="E842" s="3"/>
      <c r="F842" s="3"/>
      <c r="G842" s="3"/>
      <c r="H842" s="3"/>
      <c r="I842" s="3"/>
    </row>
    <row r="843" spans="1:9" ht="23.25">
      <c r="A843" s="3"/>
      <c r="B843" s="3"/>
      <c r="C843" s="3"/>
      <c r="D843" s="3"/>
      <c r="E843" s="3"/>
      <c r="F843" s="3"/>
      <c r="G843" s="3"/>
      <c r="H843" s="3"/>
      <c r="I843" s="3"/>
    </row>
    <row r="844" spans="1:9" ht="23.25">
      <c r="A844" s="3"/>
      <c r="B844" s="3"/>
      <c r="C844" s="3"/>
      <c r="D844" s="3"/>
      <c r="E844" s="3"/>
      <c r="F844" s="3"/>
      <c r="G844" s="3"/>
      <c r="H844" s="3"/>
      <c r="I844" s="3"/>
    </row>
    <row r="845" spans="1:9" ht="23.25">
      <c r="A845" s="3"/>
      <c r="B845" s="3"/>
      <c r="C845" s="3"/>
      <c r="D845" s="3"/>
      <c r="E845" s="3"/>
      <c r="F845" s="3"/>
      <c r="G845" s="3"/>
      <c r="H845" s="3"/>
      <c r="I845" s="3"/>
    </row>
    <row r="846" spans="1:9" ht="23.25">
      <c r="A846" s="3"/>
      <c r="B846" s="3"/>
      <c r="C846" s="3"/>
      <c r="D846" s="3"/>
      <c r="E846" s="3"/>
      <c r="F846" s="3"/>
      <c r="G846" s="3"/>
      <c r="H846" s="3"/>
      <c r="I846" s="3"/>
    </row>
    <row r="847" spans="1:9" ht="23.25">
      <c r="A847" s="3"/>
      <c r="B847" s="3"/>
      <c r="C847" s="3"/>
      <c r="D847" s="3"/>
      <c r="E847" s="3"/>
      <c r="F847" s="3"/>
      <c r="G847" s="3"/>
      <c r="H847" s="3"/>
      <c r="I847" s="3"/>
    </row>
    <row r="848" spans="1:9" ht="23.25">
      <c r="A848" s="3"/>
      <c r="B848" s="3"/>
      <c r="C848" s="3"/>
      <c r="D848" s="3"/>
      <c r="E848" s="3"/>
      <c r="F848" s="3"/>
      <c r="G848" s="3"/>
      <c r="H848" s="3"/>
      <c r="I848" s="3"/>
    </row>
    <row r="849" spans="1:9" ht="23.25">
      <c r="A849" s="3"/>
      <c r="B849" s="3"/>
      <c r="C849" s="3"/>
      <c r="D849" s="3"/>
      <c r="E849" s="3"/>
      <c r="F849" s="3"/>
      <c r="G849" s="3"/>
      <c r="H849" s="3"/>
      <c r="I849" s="3"/>
    </row>
    <row r="850" spans="1:9" ht="23.25">
      <c r="A850" s="3"/>
      <c r="B850" s="3"/>
      <c r="C850" s="3"/>
      <c r="D850" s="3"/>
      <c r="E850" s="3"/>
      <c r="F850" s="3"/>
      <c r="G850" s="3"/>
      <c r="H850" s="3"/>
      <c r="I850" s="3"/>
    </row>
    <row r="851" spans="1:9" ht="23.25">
      <c r="A851" s="3"/>
      <c r="B851" s="3"/>
      <c r="C851" s="3"/>
      <c r="D851" s="3"/>
      <c r="E851" s="3"/>
      <c r="F851" s="3"/>
      <c r="G851" s="3"/>
      <c r="H851" s="3"/>
      <c r="I851" s="3"/>
    </row>
    <row r="852" spans="1:9" ht="23.25">
      <c r="A852" s="3"/>
      <c r="B852" s="3"/>
      <c r="C852" s="3"/>
      <c r="D852" s="3"/>
      <c r="E852" s="3"/>
      <c r="F852" s="3"/>
      <c r="G852" s="3"/>
      <c r="H852" s="3"/>
      <c r="I852" s="3"/>
    </row>
    <row r="853" spans="1:9" ht="23.25">
      <c r="A853" s="3"/>
      <c r="B853" s="3"/>
      <c r="C853" s="3"/>
      <c r="D853" s="3"/>
      <c r="E853" s="3"/>
      <c r="F853" s="3"/>
      <c r="G853" s="3"/>
      <c r="H853" s="3"/>
      <c r="I853" s="3"/>
    </row>
    <row r="854" spans="1:9" ht="23.25">
      <c r="A854" s="3"/>
      <c r="B854" s="3"/>
      <c r="C854" s="3"/>
      <c r="D854" s="3"/>
      <c r="E854" s="3"/>
      <c r="F854" s="3"/>
      <c r="G854" s="3"/>
      <c r="H854" s="3"/>
      <c r="I854" s="3"/>
    </row>
    <row r="855" spans="1:9" ht="23.25">
      <c r="A855" s="3"/>
      <c r="B855" s="3"/>
      <c r="C855" s="3"/>
      <c r="D855" s="3"/>
      <c r="E855" s="3"/>
      <c r="F855" s="3"/>
      <c r="G855" s="3"/>
      <c r="H855" s="3"/>
      <c r="I855" s="3"/>
    </row>
    <row r="856" spans="1:9" ht="23.25">
      <c r="A856" s="3"/>
      <c r="B856" s="3"/>
      <c r="C856" s="3"/>
      <c r="D856" s="3"/>
      <c r="E856" s="3"/>
      <c r="F856" s="3"/>
      <c r="G856" s="3"/>
      <c r="H856" s="3"/>
      <c r="I856" s="3"/>
    </row>
    <row r="857" spans="1:9" ht="23.25">
      <c r="A857" s="3"/>
      <c r="B857" s="3"/>
      <c r="C857" s="3"/>
      <c r="D857" s="3"/>
      <c r="E857" s="3"/>
      <c r="F857" s="3"/>
      <c r="G857" s="3"/>
      <c r="H857" s="3"/>
      <c r="I857" s="3"/>
    </row>
    <row r="858" spans="1:9" ht="23.25">
      <c r="A858" s="3"/>
      <c r="B858" s="3"/>
      <c r="C858" s="3"/>
      <c r="D858" s="3"/>
      <c r="E858" s="3"/>
      <c r="F858" s="3"/>
      <c r="G858" s="3"/>
      <c r="H858" s="3"/>
      <c r="I858" s="3"/>
    </row>
    <row r="859" spans="1:9" ht="23.25">
      <c r="A859" s="3"/>
      <c r="B859" s="3"/>
      <c r="C859" s="3"/>
      <c r="D859" s="3"/>
      <c r="E859" s="3"/>
      <c r="F859" s="3"/>
      <c r="G859" s="3"/>
      <c r="H859" s="3"/>
      <c r="I859" s="3"/>
    </row>
    <row r="860" spans="1:9" ht="23.25">
      <c r="A860" s="3"/>
      <c r="B860" s="3"/>
      <c r="C860" s="3"/>
      <c r="D860" s="3"/>
      <c r="E860" s="3"/>
      <c r="F860" s="3"/>
      <c r="G860" s="3"/>
      <c r="H860" s="3"/>
      <c r="I860" s="3"/>
    </row>
    <row r="861" spans="1:9" ht="23.25">
      <c r="A861" s="3"/>
      <c r="B861" s="3"/>
      <c r="C861" s="3"/>
      <c r="D861" s="3"/>
      <c r="E861" s="3"/>
      <c r="F861" s="3"/>
      <c r="G861" s="3"/>
      <c r="H861" s="3"/>
      <c r="I861" s="3"/>
    </row>
    <row r="862" spans="1:9" ht="23.25">
      <c r="A862" s="3"/>
      <c r="B862" s="3"/>
      <c r="C862" s="3"/>
      <c r="D862" s="3"/>
      <c r="E862" s="3"/>
      <c r="F862" s="3"/>
      <c r="G862" s="3"/>
      <c r="H862" s="3"/>
      <c r="I862" s="3"/>
    </row>
    <row r="863" spans="1:9" ht="23.25">
      <c r="A863" s="3"/>
      <c r="B863" s="3"/>
      <c r="C863" s="3"/>
      <c r="D863" s="3"/>
      <c r="E863" s="3"/>
      <c r="F863" s="3"/>
      <c r="G863" s="3"/>
      <c r="H863" s="3"/>
      <c r="I863" s="3"/>
    </row>
    <row r="864" spans="1:9" ht="23.25">
      <c r="A864" s="3"/>
      <c r="B864" s="3"/>
      <c r="C864" s="3"/>
      <c r="D864" s="3"/>
      <c r="E864" s="3"/>
      <c r="F864" s="3"/>
      <c r="G864" s="3"/>
      <c r="H864" s="3"/>
      <c r="I864" s="3"/>
    </row>
    <row r="865" spans="1:9" ht="23.25">
      <c r="A865" s="3"/>
      <c r="B865" s="3"/>
      <c r="C865" s="3"/>
      <c r="D865" s="3"/>
      <c r="E865" s="3"/>
      <c r="F865" s="3"/>
      <c r="G865" s="3"/>
      <c r="H865" s="3"/>
      <c r="I865" s="3"/>
    </row>
    <row r="866" spans="1:9" ht="23.25">
      <c r="A866" s="3"/>
      <c r="B866" s="3"/>
      <c r="C866" s="3"/>
      <c r="D866" s="3"/>
      <c r="E866" s="3"/>
      <c r="F866" s="3"/>
      <c r="G866" s="3"/>
      <c r="H866" s="3"/>
      <c r="I866" s="3"/>
    </row>
    <row r="867" spans="1:9" ht="23.25">
      <c r="A867" s="3"/>
      <c r="B867" s="3"/>
      <c r="C867" s="3"/>
      <c r="D867" s="3"/>
      <c r="E867" s="3"/>
      <c r="F867" s="3"/>
      <c r="G867" s="3"/>
      <c r="H867" s="3"/>
      <c r="I867" s="3"/>
    </row>
    <row r="868" spans="1:9" ht="23.25">
      <c r="A868" s="3"/>
      <c r="B868" s="3"/>
      <c r="C868" s="3"/>
      <c r="D868" s="3"/>
      <c r="E868" s="3"/>
      <c r="F868" s="3"/>
      <c r="G868" s="3"/>
      <c r="H868" s="3"/>
      <c r="I868" s="3"/>
    </row>
    <row r="869" spans="1:9" ht="23.25">
      <c r="A869" s="3"/>
      <c r="B869" s="3"/>
      <c r="C869" s="3"/>
      <c r="D869" s="3"/>
      <c r="E869" s="3"/>
      <c r="F869" s="3"/>
      <c r="G869" s="3"/>
      <c r="H869" s="3"/>
      <c r="I869" s="3"/>
    </row>
    <row r="870" spans="1:9" ht="23.25">
      <c r="A870" s="3"/>
      <c r="B870" s="3"/>
      <c r="C870" s="3"/>
      <c r="D870" s="3"/>
      <c r="E870" s="3"/>
      <c r="F870" s="3"/>
      <c r="G870" s="3"/>
      <c r="H870" s="3"/>
      <c r="I870" s="3"/>
    </row>
    <row r="871" spans="1:9" ht="23.25">
      <c r="A871" s="3"/>
      <c r="B871" s="3"/>
      <c r="C871" s="3"/>
      <c r="D871" s="3"/>
      <c r="E871" s="3"/>
      <c r="F871" s="3"/>
      <c r="G871" s="3"/>
      <c r="H871" s="3"/>
      <c r="I871" s="3"/>
    </row>
    <row r="872" spans="1:9" ht="23.25">
      <c r="A872" s="3"/>
      <c r="B872" s="3"/>
      <c r="C872" s="3"/>
      <c r="D872" s="3"/>
      <c r="E872" s="3"/>
      <c r="F872" s="3"/>
      <c r="G872" s="3"/>
      <c r="H872" s="3"/>
      <c r="I872" s="3"/>
    </row>
    <row r="873" spans="1:9" ht="23.25">
      <c r="A873" s="3"/>
      <c r="B873" s="3"/>
      <c r="C873" s="3"/>
      <c r="D873" s="3"/>
      <c r="E873" s="3"/>
      <c r="F873" s="3"/>
      <c r="G873" s="3"/>
      <c r="H873" s="3"/>
      <c r="I873" s="3"/>
    </row>
    <row r="874" spans="1:9" ht="23.25">
      <c r="A874" s="3"/>
      <c r="B874" s="3"/>
      <c r="C874" s="3"/>
      <c r="D874" s="3"/>
      <c r="E874" s="3"/>
      <c r="F874" s="3"/>
      <c r="G874" s="3"/>
      <c r="H874" s="3"/>
      <c r="I874" s="3"/>
    </row>
    <row r="875" spans="1:9" ht="23.25">
      <c r="A875" s="3"/>
      <c r="B875" s="3"/>
      <c r="C875" s="3"/>
      <c r="D875" s="3"/>
      <c r="E875" s="3"/>
      <c r="F875" s="3"/>
      <c r="G875" s="3"/>
      <c r="H875" s="3"/>
      <c r="I875" s="3"/>
    </row>
    <row r="876" spans="1:9" ht="23.25">
      <c r="A876" s="3"/>
      <c r="B876" s="3"/>
      <c r="C876" s="3"/>
      <c r="D876" s="3"/>
      <c r="E876" s="3"/>
      <c r="F876" s="3"/>
      <c r="G876" s="3"/>
      <c r="H876" s="3"/>
      <c r="I876" s="3"/>
    </row>
    <row r="877" spans="1:9" ht="23.25">
      <c r="A877" s="3"/>
      <c r="B877" s="3"/>
      <c r="C877" s="3"/>
      <c r="D877" s="3"/>
      <c r="E877" s="3"/>
      <c r="F877" s="3"/>
      <c r="G877" s="3"/>
      <c r="H877" s="3"/>
      <c r="I877" s="3"/>
    </row>
    <row r="878" spans="1:9" ht="23.25">
      <c r="A878" s="3"/>
      <c r="B878" s="3"/>
      <c r="C878" s="3"/>
      <c r="D878" s="3"/>
      <c r="E878" s="3"/>
      <c r="F878" s="3"/>
      <c r="G878" s="3"/>
      <c r="H878" s="3"/>
      <c r="I878" s="3"/>
    </row>
    <row r="879" spans="1:9" ht="23.25">
      <c r="A879" s="3"/>
      <c r="B879" s="3"/>
      <c r="C879" s="3"/>
      <c r="D879" s="3"/>
      <c r="E879" s="3"/>
      <c r="F879" s="3"/>
      <c r="G879" s="3"/>
      <c r="H879" s="3"/>
      <c r="I879" s="3"/>
    </row>
    <row r="880" spans="1:9" ht="23.25">
      <c r="A880" s="3"/>
      <c r="B880" s="3"/>
      <c r="C880" s="3"/>
      <c r="D880" s="3"/>
      <c r="E880" s="3"/>
      <c r="F880" s="3"/>
      <c r="G880" s="3"/>
      <c r="H880" s="3"/>
      <c r="I880" s="3"/>
    </row>
    <row r="881" spans="1:9" ht="23.25">
      <c r="A881" s="3"/>
      <c r="B881" s="3"/>
      <c r="C881" s="3"/>
      <c r="D881" s="3"/>
      <c r="E881" s="3"/>
      <c r="F881" s="3"/>
      <c r="G881" s="3"/>
      <c r="H881" s="3"/>
      <c r="I881" s="3"/>
    </row>
    <row r="882" spans="1:9" ht="23.25">
      <c r="A882" s="3"/>
      <c r="B882" s="3"/>
      <c r="C882" s="3"/>
      <c r="D882" s="3"/>
      <c r="E882" s="3"/>
      <c r="F882" s="3"/>
      <c r="G882" s="3"/>
      <c r="H882" s="3"/>
      <c r="I882" s="3"/>
    </row>
    <row r="883" spans="1:9" ht="23.25">
      <c r="A883" s="3"/>
      <c r="B883" s="3"/>
      <c r="C883" s="3"/>
      <c r="D883" s="3"/>
      <c r="E883" s="3"/>
      <c r="F883" s="3"/>
      <c r="G883" s="3"/>
      <c r="H883" s="3"/>
      <c r="I883" s="3"/>
    </row>
    <row r="884" spans="1:9" ht="23.25">
      <c r="A884" s="3"/>
      <c r="B884" s="3"/>
      <c r="C884" s="3"/>
      <c r="D884" s="3"/>
      <c r="E884" s="3"/>
      <c r="F884" s="3"/>
      <c r="G884" s="3"/>
      <c r="H884" s="3"/>
      <c r="I884" s="3"/>
    </row>
    <row r="885" spans="1:9" ht="23.25">
      <c r="A885" s="3"/>
      <c r="B885" s="3"/>
      <c r="C885" s="3"/>
      <c r="D885" s="3"/>
      <c r="E885" s="3"/>
      <c r="F885" s="3"/>
      <c r="G885" s="3"/>
      <c r="H885" s="3"/>
      <c r="I885" s="3"/>
    </row>
    <row r="886" spans="1:9" ht="23.25">
      <c r="A886" s="3"/>
      <c r="B886" s="3"/>
      <c r="C886" s="3"/>
      <c r="D886" s="3"/>
      <c r="E886" s="3"/>
      <c r="F886" s="3"/>
      <c r="G886" s="3"/>
      <c r="H886" s="3"/>
      <c r="I886" s="3"/>
    </row>
    <row r="887" spans="1:9" ht="23.25">
      <c r="A887" s="3"/>
      <c r="B887" s="3"/>
      <c r="C887" s="3"/>
      <c r="D887" s="3"/>
      <c r="E887" s="3"/>
      <c r="F887" s="3"/>
      <c r="G887" s="3"/>
      <c r="H887" s="3"/>
      <c r="I887" s="3"/>
    </row>
    <row r="888" spans="1:9" ht="23.25">
      <c r="A888" s="3"/>
      <c r="B888" s="3"/>
      <c r="C888" s="3"/>
      <c r="D888" s="3"/>
      <c r="E888" s="3"/>
      <c r="F888" s="3"/>
      <c r="G888" s="3"/>
      <c r="H888" s="3"/>
      <c r="I888" s="3"/>
    </row>
    <row r="889" spans="1:9" ht="23.25">
      <c r="A889" s="3"/>
      <c r="B889" s="3"/>
      <c r="C889" s="3"/>
      <c r="D889" s="3"/>
      <c r="E889" s="3"/>
      <c r="F889" s="3"/>
      <c r="G889" s="3"/>
      <c r="H889" s="3"/>
      <c r="I889" s="3"/>
    </row>
    <row r="890" spans="1:9" ht="23.25">
      <c r="A890" s="3"/>
      <c r="B890" s="3"/>
      <c r="C890" s="3"/>
      <c r="D890" s="3"/>
      <c r="E890" s="3"/>
      <c r="F890" s="3"/>
      <c r="G890" s="3"/>
      <c r="H890" s="3"/>
      <c r="I890" s="3"/>
    </row>
    <row r="891" spans="1:9" ht="23.25">
      <c r="A891" s="3"/>
      <c r="B891" s="3"/>
      <c r="C891" s="3"/>
      <c r="D891" s="3"/>
      <c r="E891" s="3"/>
      <c r="F891" s="3"/>
      <c r="G891" s="3"/>
      <c r="H891" s="3"/>
      <c r="I891" s="3"/>
    </row>
    <row r="892" spans="1:9" ht="23.25">
      <c r="A892" s="3"/>
      <c r="B892" s="3"/>
      <c r="C892" s="3"/>
      <c r="D892" s="3"/>
      <c r="E892" s="3"/>
      <c r="F892" s="3"/>
      <c r="G892" s="3"/>
      <c r="H892" s="3"/>
      <c r="I892" s="3"/>
    </row>
    <row r="893" spans="1:9" ht="23.25">
      <c r="A893" s="3"/>
      <c r="B893" s="3"/>
      <c r="C893" s="3"/>
      <c r="D893" s="3"/>
      <c r="E893" s="3"/>
      <c r="F893" s="3"/>
      <c r="G893" s="3"/>
      <c r="H893" s="3"/>
      <c r="I893" s="3"/>
    </row>
    <row r="894" spans="1:9" ht="23.25">
      <c r="A894" s="3"/>
      <c r="B894" s="3"/>
      <c r="C894" s="3"/>
      <c r="D894" s="3"/>
      <c r="E894" s="3"/>
      <c r="F894" s="3"/>
      <c r="G894" s="3"/>
      <c r="H894" s="3"/>
      <c r="I894" s="3"/>
    </row>
    <row r="895" spans="1:9" ht="23.25">
      <c r="A895" s="3"/>
      <c r="B895" s="3"/>
      <c r="C895" s="3"/>
      <c r="D895" s="3"/>
      <c r="E895" s="3"/>
      <c r="F895" s="3"/>
      <c r="G895" s="3"/>
      <c r="H895" s="3"/>
      <c r="I895" s="3"/>
    </row>
    <row r="896" spans="1:9" ht="23.25">
      <c r="A896" s="3"/>
      <c r="B896" s="3"/>
      <c r="C896" s="3"/>
      <c r="D896" s="3"/>
      <c r="E896" s="3"/>
      <c r="F896" s="3"/>
      <c r="G896" s="3"/>
      <c r="H896" s="3"/>
      <c r="I896" s="3"/>
    </row>
    <row r="897" spans="1:9" ht="23.25">
      <c r="A897" s="3"/>
      <c r="B897" s="3"/>
      <c r="C897" s="3"/>
      <c r="D897" s="3"/>
      <c r="E897" s="3"/>
      <c r="F897" s="3"/>
      <c r="G897" s="3"/>
      <c r="H897" s="3"/>
      <c r="I897" s="3"/>
    </row>
    <row r="898" spans="1:9" ht="23.25">
      <c r="A898" s="3"/>
      <c r="B898" s="3"/>
      <c r="C898" s="3"/>
      <c r="D898" s="3"/>
      <c r="E898" s="3"/>
      <c r="F898" s="3"/>
      <c r="G898" s="3"/>
      <c r="H898" s="3"/>
      <c r="I898" s="3"/>
    </row>
    <row r="899" spans="1:9" ht="23.25">
      <c r="A899" s="3"/>
      <c r="B899" s="3"/>
      <c r="C899" s="3"/>
      <c r="D899" s="3"/>
      <c r="E899" s="3"/>
      <c r="F899" s="3"/>
      <c r="G899" s="3"/>
      <c r="H899" s="3"/>
      <c r="I899" s="3"/>
    </row>
    <row r="900" spans="1:9" ht="23.25">
      <c r="A900" s="3"/>
      <c r="B900" s="3"/>
      <c r="C900" s="3"/>
      <c r="D900" s="3"/>
      <c r="E900" s="3"/>
      <c r="F900" s="3"/>
      <c r="G900" s="3"/>
      <c r="H900" s="3"/>
      <c r="I900" s="3"/>
    </row>
    <row r="901" spans="1:9" ht="23.25">
      <c r="A901" s="3"/>
      <c r="B901" s="3"/>
      <c r="C901" s="3"/>
      <c r="D901" s="3"/>
      <c r="E901" s="3"/>
      <c r="F901" s="3"/>
      <c r="G901" s="3"/>
      <c r="H901" s="3"/>
      <c r="I901" s="3"/>
    </row>
    <row r="902" spans="1:9" ht="23.25">
      <c r="A902" s="3"/>
      <c r="B902" s="3"/>
      <c r="C902" s="3"/>
      <c r="D902" s="3"/>
      <c r="E902" s="3"/>
      <c r="F902" s="3"/>
      <c r="G902" s="3"/>
      <c r="H902" s="3"/>
      <c r="I902" s="3"/>
    </row>
    <row r="903" spans="1:9" ht="23.25">
      <c r="A903" s="3"/>
      <c r="B903" s="3"/>
      <c r="C903" s="3"/>
      <c r="D903" s="3"/>
      <c r="E903" s="3"/>
      <c r="F903" s="3"/>
      <c r="G903" s="3"/>
      <c r="H903" s="3"/>
      <c r="I903" s="3"/>
    </row>
    <row r="904" spans="1:9" ht="23.25">
      <c r="A904" s="3"/>
      <c r="B904" s="3"/>
      <c r="C904" s="3"/>
      <c r="D904" s="3"/>
      <c r="E904" s="3"/>
      <c r="F904" s="3"/>
      <c r="G904" s="3"/>
      <c r="H904" s="3"/>
      <c r="I904" s="3"/>
    </row>
    <row r="905" spans="1:9" ht="23.25">
      <c r="A905" s="3"/>
      <c r="B905" s="3"/>
      <c r="C905" s="3"/>
      <c r="D905" s="3"/>
      <c r="E905" s="3"/>
      <c r="F905" s="3"/>
      <c r="G905" s="3"/>
      <c r="H905" s="3"/>
      <c r="I905" s="3"/>
    </row>
    <row r="906" spans="1:9" ht="23.25">
      <c r="A906" s="3"/>
      <c r="B906" s="3"/>
      <c r="C906" s="3"/>
      <c r="D906" s="3"/>
      <c r="E906" s="3"/>
      <c r="F906" s="3"/>
      <c r="G906" s="3"/>
      <c r="H906" s="3"/>
      <c r="I906" s="3"/>
    </row>
    <row r="907" spans="1:9" ht="23.25">
      <c r="A907" s="3"/>
      <c r="B907" s="3"/>
      <c r="C907" s="3"/>
      <c r="D907" s="3"/>
      <c r="E907" s="3"/>
      <c r="F907" s="3"/>
      <c r="G907" s="3"/>
      <c r="H907" s="3"/>
      <c r="I907" s="3"/>
    </row>
    <row r="908" spans="1:9" ht="23.25">
      <c r="A908" s="3"/>
      <c r="B908" s="3"/>
      <c r="C908" s="3"/>
      <c r="D908" s="3"/>
      <c r="E908" s="3"/>
      <c r="F908" s="3"/>
      <c r="G908" s="3"/>
      <c r="H908" s="3"/>
      <c r="I908" s="3"/>
    </row>
    <row r="909" spans="1:9" ht="23.25">
      <c r="A909" s="3"/>
      <c r="B909" s="3"/>
      <c r="C909" s="3"/>
      <c r="D909" s="3"/>
      <c r="E909" s="3"/>
      <c r="F909" s="3"/>
      <c r="G909" s="3"/>
      <c r="H909" s="3"/>
      <c r="I909" s="3"/>
    </row>
    <row r="910" spans="1:9" ht="23.25">
      <c r="A910" s="3"/>
      <c r="B910" s="3"/>
      <c r="C910" s="3"/>
      <c r="D910" s="3"/>
      <c r="E910" s="3"/>
      <c r="F910" s="3"/>
      <c r="G910" s="3"/>
      <c r="H910" s="3"/>
      <c r="I910" s="3"/>
    </row>
    <row r="911" spans="1:9" ht="23.25">
      <c r="A911" s="3"/>
      <c r="B911" s="3"/>
      <c r="C911" s="3"/>
      <c r="D911" s="3"/>
      <c r="E911" s="3"/>
      <c r="F911" s="3"/>
      <c r="G911" s="3"/>
      <c r="H911" s="3"/>
      <c r="I911" s="3"/>
    </row>
    <row r="912" spans="1:9" ht="23.25">
      <c r="A912" s="3"/>
      <c r="B912" s="3"/>
      <c r="C912" s="3"/>
      <c r="D912" s="3"/>
      <c r="E912" s="3"/>
      <c r="F912" s="3"/>
      <c r="G912" s="3"/>
      <c r="H912" s="3"/>
      <c r="I912" s="3"/>
    </row>
    <row r="913" spans="1:9" ht="23.25">
      <c r="A913" s="3"/>
      <c r="B913" s="3"/>
      <c r="C913" s="3"/>
      <c r="D913" s="3"/>
      <c r="E913" s="3"/>
      <c r="F913" s="3"/>
      <c r="G913" s="3"/>
      <c r="H913" s="3"/>
      <c r="I913" s="3"/>
    </row>
    <row r="914" spans="1:9" ht="23.25">
      <c r="A914" s="3"/>
      <c r="B914" s="3"/>
      <c r="C914" s="3"/>
      <c r="D914" s="3"/>
      <c r="E914" s="3"/>
      <c r="F914" s="3"/>
      <c r="G914" s="3"/>
      <c r="H914" s="3"/>
      <c r="I914" s="3"/>
    </row>
    <row r="915" spans="1:9" ht="23.25">
      <c r="A915" s="3"/>
      <c r="B915" s="3"/>
      <c r="C915" s="3"/>
      <c r="D915" s="3"/>
      <c r="E915" s="3"/>
      <c r="F915" s="3"/>
      <c r="G915" s="3"/>
      <c r="H915" s="3"/>
      <c r="I915" s="3"/>
    </row>
    <row r="916" spans="1:9" ht="23.25">
      <c r="A916" s="3"/>
      <c r="B916" s="3"/>
      <c r="C916" s="3"/>
      <c r="D916" s="3"/>
      <c r="E916" s="3"/>
      <c r="F916" s="3"/>
      <c r="G916" s="3"/>
      <c r="H916" s="3"/>
      <c r="I916" s="3"/>
    </row>
    <row r="917" spans="1:9" ht="23.25">
      <c r="A917" s="3"/>
      <c r="B917" s="3"/>
      <c r="C917" s="3"/>
      <c r="D917" s="3"/>
      <c r="E917" s="3"/>
      <c r="F917" s="3"/>
      <c r="G917" s="3"/>
      <c r="H917" s="3"/>
      <c r="I917" s="3"/>
    </row>
    <row r="918" spans="1:9" ht="23.25">
      <c r="A918" s="3"/>
      <c r="B918" s="3"/>
      <c r="C918" s="3"/>
      <c r="D918" s="3"/>
      <c r="E918" s="3"/>
      <c r="F918" s="3"/>
      <c r="G918" s="3"/>
      <c r="H918" s="3"/>
      <c r="I918" s="3"/>
    </row>
    <row r="919" spans="1:9" ht="23.25">
      <c r="A919" s="3"/>
      <c r="B919" s="3"/>
      <c r="C919" s="3"/>
      <c r="D919" s="3"/>
      <c r="E919" s="3"/>
      <c r="F919" s="3"/>
      <c r="G919" s="3"/>
      <c r="H919" s="3"/>
      <c r="I919" s="3"/>
    </row>
    <row r="920" spans="1:9" ht="23.25">
      <c r="A920" s="3"/>
      <c r="B920" s="3"/>
      <c r="C920" s="3"/>
      <c r="D920" s="3"/>
      <c r="E920" s="3"/>
      <c r="F920" s="3"/>
      <c r="G920" s="3"/>
      <c r="H920" s="3"/>
      <c r="I920" s="3"/>
    </row>
    <row r="921" spans="1:9" ht="23.25">
      <c r="A921" s="3"/>
      <c r="B921" s="3"/>
      <c r="C921" s="3"/>
      <c r="D921" s="3"/>
      <c r="E921" s="3"/>
      <c r="F921" s="3"/>
      <c r="G921" s="3"/>
      <c r="H921" s="3"/>
      <c r="I921" s="3"/>
    </row>
    <row r="922" spans="1:9" ht="23.25">
      <c r="A922" s="3"/>
      <c r="B922" s="3"/>
      <c r="C922" s="3"/>
      <c r="D922" s="3"/>
      <c r="E922" s="3"/>
      <c r="F922" s="3"/>
      <c r="G922" s="3"/>
      <c r="H922" s="3"/>
      <c r="I922" s="3"/>
    </row>
    <row r="923" spans="1:9" ht="23.25">
      <c r="A923" s="3"/>
      <c r="B923" s="3"/>
      <c r="C923" s="3"/>
      <c r="D923" s="3"/>
      <c r="E923" s="3"/>
      <c r="F923" s="3"/>
      <c r="G923" s="3"/>
      <c r="H923" s="3"/>
      <c r="I923" s="3"/>
    </row>
    <row r="924" spans="1:9" ht="23.25">
      <c r="A924" s="3"/>
      <c r="B924" s="3"/>
      <c r="C924" s="3"/>
      <c r="D924" s="3"/>
      <c r="E924" s="3"/>
      <c r="F924" s="3"/>
      <c r="G924" s="3"/>
      <c r="H924" s="3"/>
      <c r="I924" s="3"/>
    </row>
    <row r="925" spans="1:9" ht="23.25">
      <c r="A925" s="3"/>
      <c r="B925" s="3"/>
      <c r="C925" s="3"/>
      <c r="D925" s="3"/>
      <c r="E925" s="3"/>
      <c r="F925" s="3"/>
      <c r="G925" s="3"/>
      <c r="H925" s="3"/>
      <c r="I925" s="3"/>
    </row>
    <row r="926" spans="1:9" ht="23.25">
      <c r="A926" s="3"/>
      <c r="B926" s="3"/>
      <c r="C926" s="3"/>
      <c r="D926" s="3"/>
      <c r="E926" s="3"/>
      <c r="F926" s="3"/>
      <c r="G926" s="3"/>
      <c r="H926" s="3"/>
      <c r="I926" s="3"/>
    </row>
    <row r="927" spans="1:9" ht="23.25">
      <c r="A927" s="3"/>
      <c r="B927" s="3"/>
      <c r="C927" s="3"/>
      <c r="D927" s="3"/>
      <c r="E927" s="3"/>
      <c r="F927" s="3"/>
      <c r="G927" s="3"/>
      <c r="H927" s="3"/>
      <c r="I927" s="3"/>
    </row>
    <row r="928" spans="1:9" ht="23.25">
      <c r="A928" s="3"/>
      <c r="B928" s="3"/>
      <c r="C928" s="3"/>
      <c r="D928" s="3"/>
      <c r="E928" s="3"/>
      <c r="F928" s="3"/>
      <c r="G928" s="3"/>
      <c r="H928" s="3"/>
      <c r="I928" s="3"/>
    </row>
    <row r="929" spans="1:9" ht="23.25">
      <c r="A929" s="3"/>
      <c r="B929" s="3"/>
      <c r="C929" s="3"/>
      <c r="D929" s="3"/>
      <c r="E929" s="3"/>
      <c r="F929" s="3"/>
      <c r="G929" s="3"/>
      <c r="H929" s="3"/>
      <c r="I929" s="3"/>
    </row>
    <row r="930" spans="1:9" ht="23.25">
      <c r="A930" s="3"/>
      <c r="B930" s="3"/>
      <c r="C930" s="3"/>
      <c r="D930" s="3"/>
      <c r="E930" s="3"/>
      <c r="F930" s="3"/>
      <c r="G930" s="3"/>
      <c r="H930" s="3"/>
      <c r="I930" s="3"/>
    </row>
    <row r="931" spans="1:9" ht="23.25">
      <c r="A931" s="3"/>
      <c r="B931" s="3"/>
      <c r="C931" s="3"/>
      <c r="D931" s="3"/>
      <c r="E931" s="3"/>
      <c r="F931" s="3"/>
      <c r="G931" s="3"/>
      <c r="H931" s="3"/>
      <c r="I931" s="3"/>
    </row>
  </sheetData>
  <mergeCells count="7">
    <mergeCell ref="A9:C9"/>
    <mergeCell ref="B1:C1"/>
    <mergeCell ref="B2:C2"/>
    <mergeCell ref="B3:C3"/>
    <mergeCell ref="B5:C5"/>
    <mergeCell ref="B6:C6"/>
    <mergeCell ref="B7:C7"/>
  </mergeCells>
  <printOptions/>
  <pageMargins left="0.75" right="0.75" top="1" bottom="1" header="0.5" footer="0.5"/>
  <pageSetup fitToHeight="12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13"/>
  <sheetViews>
    <sheetView view="pageBreakPreview" zoomScale="75" zoomScaleNormal="75" zoomScaleSheetLayoutView="75" workbookViewId="0" topLeftCell="A1">
      <selection activeCell="C11" sqref="C11"/>
    </sheetView>
  </sheetViews>
  <sheetFormatPr defaultColWidth="9.00390625" defaultRowHeight="12.75"/>
  <cols>
    <col min="1" max="1" width="29.75390625" style="1" customWidth="1"/>
    <col min="2" max="2" width="33.375" style="1" customWidth="1"/>
    <col min="3" max="3" width="13.25390625" style="1" customWidth="1"/>
    <col min="4" max="4" width="12.875" style="1" customWidth="1"/>
    <col min="5" max="5" width="13.125" style="1" customWidth="1"/>
    <col min="6" max="6" width="14.75390625" style="1" customWidth="1"/>
    <col min="7" max="7" width="13.625" style="1" customWidth="1"/>
    <col min="8" max="8" width="15.00390625" style="1" customWidth="1"/>
    <col min="9" max="9" width="11.75390625" style="1" customWidth="1"/>
    <col min="10" max="10" width="16.00390625" style="1" customWidth="1"/>
    <col min="11" max="11" width="11.375" style="1" customWidth="1"/>
    <col min="12" max="12" width="14.75390625" style="1" customWidth="1"/>
    <col min="13" max="13" width="10.875" style="1" customWidth="1"/>
    <col min="14" max="16384" width="8.875" style="1" customWidth="1"/>
  </cols>
  <sheetData>
    <row r="1" spans="1:6" ht="23.25">
      <c r="A1" s="11"/>
      <c r="B1" s="44"/>
      <c r="C1" s="52" t="s">
        <v>216</v>
      </c>
      <c r="D1" s="52"/>
      <c r="E1" s="52"/>
      <c r="F1" s="44"/>
    </row>
    <row r="2" spans="1:6" ht="23.25">
      <c r="A2" s="44"/>
      <c r="B2" s="44"/>
      <c r="C2" s="52" t="s">
        <v>213</v>
      </c>
      <c r="D2" s="52"/>
      <c r="E2" s="52"/>
      <c r="F2" s="44"/>
    </row>
    <row r="3" spans="1:6" ht="23.25">
      <c r="A3" s="44"/>
      <c r="B3" s="44"/>
      <c r="C3" s="52" t="s">
        <v>214</v>
      </c>
      <c r="D3" s="52"/>
      <c r="E3" s="52"/>
      <c r="F3" s="12"/>
    </row>
    <row r="4" spans="1:6" ht="23.25">
      <c r="A4" s="44"/>
      <c r="B4" s="44"/>
      <c r="C4" s="11"/>
      <c r="D4" s="11"/>
      <c r="E4" s="11"/>
      <c r="F4" s="12"/>
    </row>
    <row r="5" spans="1:12" ht="31.5" customHeight="1">
      <c r="A5" s="51" t="s">
        <v>212</v>
      </c>
      <c r="B5" s="51"/>
      <c r="C5" s="51"/>
      <c r="D5" s="51"/>
      <c r="E5" s="51"/>
      <c r="F5" s="14"/>
      <c r="G5" s="2"/>
      <c r="H5" s="2"/>
      <c r="I5" s="2"/>
      <c r="J5" s="2"/>
      <c r="K5" s="2"/>
      <c r="L5" s="2"/>
    </row>
    <row r="6" spans="1:12" ht="17.25" customHeight="1">
      <c r="A6" s="13"/>
      <c r="B6" s="13"/>
      <c r="C6" s="13"/>
      <c r="D6" s="13"/>
      <c r="E6" s="13"/>
      <c r="F6" s="14"/>
      <c r="G6" s="2"/>
      <c r="H6" s="2"/>
      <c r="I6" s="2"/>
      <c r="J6" s="2"/>
      <c r="K6" s="2"/>
      <c r="L6" s="2"/>
    </row>
    <row r="7" spans="1:11" ht="23.25">
      <c r="A7" s="15"/>
      <c r="B7" s="16"/>
      <c r="C7" s="16"/>
      <c r="D7" s="53" t="s">
        <v>215</v>
      </c>
      <c r="E7" s="53"/>
      <c r="F7" s="12"/>
      <c r="G7" s="3"/>
      <c r="H7" s="3"/>
      <c r="I7" s="3"/>
      <c r="J7" s="3"/>
      <c r="K7" s="3"/>
    </row>
    <row r="8" spans="1:13" ht="39" customHeight="1">
      <c r="A8" s="17" t="s">
        <v>128</v>
      </c>
      <c r="B8" s="18" t="s">
        <v>98</v>
      </c>
      <c r="C8" s="18" t="s">
        <v>129</v>
      </c>
      <c r="D8" s="18" t="s">
        <v>130</v>
      </c>
      <c r="E8" s="19" t="s">
        <v>131</v>
      </c>
      <c r="F8" s="20"/>
      <c r="G8" s="4"/>
      <c r="H8" s="4"/>
      <c r="I8" s="4"/>
      <c r="J8" s="4"/>
      <c r="K8" s="4"/>
      <c r="L8" s="4"/>
      <c r="M8" s="4"/>
    </row>
    <row r="9" spans="1:13" ht="35.25" customHeight="1">
      <c r="A9" s="24" t="s">
        <v>115</v>
      </c>
      <c r="B9" s="43" t="s">
        <v>114</v>
      </c>
      <c r="C9" s="21">
        <f>C10+C18+C24+C35+C43+C50+C61+C63+C69+C88</f>
        <v>5991716.700000001</v>
      </c>
      <c r="D9" s="21">
        <f>D10+D18+D24+D35+D43+D50+D61+D63+D69+D88</f>
        <v>6382826.8999999985</v>
      </c>
      <c r="E9" s="21">
        <f>E10+E18+E24+E35+E43+E50+E61+E63+E69+E88</f>
        <v>7176043.6000000015</v>
      </c>
      <c r="F9" s="22"/>
      <c r="G9" s="5"/>
      <c r="H9" s="5"/>
      <c r="I9" s="5"/>
      <c r="J9" s="5"/>
      <c r="K9" s="5"/>
      <c r="L9" s="5"/>
      <c r="M9" s="5"/>
    </row>
    <row r="10" spans="1:13" ht="37.5" customHeight="1">
      <c r="A10" s="24" t="s">
        <v>116</v>
      </c>
      <c r="B10" s="25" t="s">
        <v>94</v>
      </c>
      <c r="C10" s="23">
        <f>C11</f>
        <v>3351947.6</v>
      </c>
      <c r="D10" s="23">
        <f>D11</f>
        <v>3980600.3</v>
      </c>
      <c r="E10" s="23">
        <f>E11</f>
        <v>4633486.9</v>
      </c>
      <c r="F10" s="22"/>
      <c r="G10" s="5"/>
      <c r="H10" s="5"/>
      <c r="I10" s="5"/>
      <c r="J10" s="5"/>
      <c r="K10" s="5"/>
      <c r="L10" s="5"/>
      <c r="M10" s="5"/>
    </row>
    <row r="11" spans="1:13" ht="27" customHeight="1">
      <c r="A11" s="27" t="s">
        <v>103</v>
      </c>
      <c r="B11" s="25" t="s">
        <v>90</v>
      </c>
      <c r="C11" s="23">
        <f>C12+C13+C16+C17</f>
        <v>3351947.6</v>
      </c>
      <c r="D11" s="23">
        <f>D12+D13+D16+D17</f>
        <v>3980600.3</v>
      </c>
      <c r="E11" s="23">
        <f>E12+E13+E16+E17</f>
        <v>4633486.9</v>
      </c>
      <c r="F11" s="22"/>
      <c r="G11" s="5"/>
      <c r="H11" s="5"/>
      <c r="I11" s="5"/>
      <c r="J11" s="5"/>
      <c r="K11" s="5"/>
      <c r="L11" s="5"/>
      <c r="M11" s="5"/>
    </row>
    <row r="12" spans="1:13" ht="130.5" customHeight="1">
      <c r="A12" s="42" t="s">
        <v>104</v>
      </c>
      <c r="B12" s="25" t="s">
        <v>117</v>
      </c>
      <c r="C12" s="26">
        <v>63608</v>
      </c>
      <c r="D12" s="26">
        <v>74698.1</v>
      </c>
      <c r="E12" s="27">
        <v>88702.7</v>
      </c>
      <c r="F12" s="22"/>
      <c r="G12" s="5"/>
      <c r="H12" s="5"/>
      <c r="I12" s="5"/>
      <c r="J12" s="5"/>
      <c r="K12" s="5"/>
      <c r="L12" s="5"/>
      <c r="M12" s="5"/>
    </row>
    <row r="13" spans="1:13" ht="96" customHeight="1">
      <c r="A13" s="24" t="s">
        <v>118</v>
      </c>
      <c r="B13" s="25" t="s">
        <v>119</v>
      </c>
      <c r="C13" s="26">
        <f>C14+C15</f>
        <v>3279122.3</v>
      </c>
      <c r="D13" s="26">
        <f>D14+D15</f>
        <v>3896752.1999999997</v>
      </c>
      <c r="E13" s="26">
        <f>E14+E15</f>
        <v>4535684.1</v>
      </c>
      <c r="F13" s="22"/>
      <c r="G13" s="5"/>
      <c r="H13" s="5"/>
      <c r="I13" s="5"/>
      <c r="J13" s="5"/>
      <c r="K13" s="5"/>
      <c r="L13" s="5"/>
      <c r="M13" s="5"/>
    </row>
    <row r="14" spans="1:13" ht="228" customHeight="1">
      <c r="A14" s="24" t="s">
        <v>120</v>
      </c>
      <c r="B14" s="25" t="s">
        <v>121</v>
      </c>
      <c r="C14" s="26">
        <v>3264279</v>
      </c>
      <c r="D14" s="26">
        <v>3882017.4</v>
      </c>
      <c r="E14" s="27">
        <v>4521029.8</v>
      </c>
      <c r="F14" s="22"/>
      <c r="G14" s="5"/>
      <c r="H14" s="5"/>
      <c r="I14" s="5"/>
      <c r="J14" s="5"/>
      <c r="K14" s="5"/>
      <c r="L14" s="5"/>
      <c r="M14" s="5"/>
    </row>
    <row r="15" spans="1:13" ht="209.25" customHeight="1">
      <c r="A15" s="24" t="s">
        <v>122</v>
      </c>
      <c r="B15" s="25" t="s">
        <v>123</v>
      </c>
      <c r="C15" s="26">
        <v>14843.3</v>
      </c>
      <c r="D15" s="26">
        <v>14734.8</v>
      </c>
      <c r="E15" s="27">
        <v>14654.3</v>
      </c>
      <c r="F15" s="22"/>
      <c r="G15" s="5"/>
      <c r="H15" s="5"/>
      <c r="I15" s="5"/>
      <c r="J15" s="5"/>
      <c r="K15" s="5"/>
      <c r="L15" s="5"/>
      <c r="M15" s="5"/>
    </row>
    <row r="16" spans="1:13" ht="96.75" customHeight="1">
      <c r="A16" s="24" t="s">
        <v>124</v>
      </c>
      <c r="B16" s="25" t="s">
        <v>125</v>
      </c>
      <c r="C16" s="26">
        <v>5365.1</v>
      </c>
      <c r="D16" s="26">
        <v>5325.9</v>
      </c>
      <c r="E16" s="27">
        <v>5296.9</v>
      </c>
      <c r="F16" s="28"/>
      <c r="G16" s="6"/>
      <c r="H16" s="7"/>
      <c r="I16" s="6"/>
      <c r="J16" s="7"/>
      <c r="K16" s="6"/>
      <c r="L16" s="8"/>
      <c r="M16" s="9"/>
    </row>
    <row r="17" spans="1:13" ht="179.25" customHeight="1">
      <c r="A17" s="24" t="s">
        <v>126</v>
      </c>
      <c r="B17" s="25" t="s">
        <v>127</v>
      </c>
      <c r="C17" s="26">
        <v>3852.2</v>
      </c>
      <c r="D17" s="26">
        <v>3824.1</v>
      </c>
      <c r="E17" s="27">
        <v>3803.2</v>
      </c>
      <c r="F17" s="28"/>
      <c r="G17" s="6"/>
      <c r="H17" s="7"/>
      <c r="I17" s="6"/>
      <c r="J17" s="7"/>
      <c r="K17" s="6"/>
      <c r="L17" s="8"/>
      <c r="M17" s="9"/>
    </row>
    <row r="18" spans="1:13" ht="36.75" customHeight="1">
      <c r="A18" s="24" t="s">
        <v>0</v>
      </c>
      <c r="B18" s="29" t="s">
        <v>91</v>
      </c>
      <c r="C18" s="26">
        <f>C19+C22+C23</f>
        <v>979251.3</v>
      </c>
      <c r="D18" s="26">
        <f>D19+D22+D23</f>
        <v>1042062.3999999999</v>
      </c>
      <c r="E18" s="26">
        <f>E19+E22+E23</f>
        <v>1109923</v>
      </c>
      <c r="F18" s="28"/>
      <c r="G18" s="6"/>
      <c r="H18" s="7"/>
      <c r="I18" s="6"/>
      <c r="J18" s="7"/>
      <c r="K18" s="6"/>
      <c r="L18" s="8"/>
      <c r="M18" s="9"/>
    </row>
    <row r="19" spans="1:13" ht="51" customHeight="1">
      <c r="A19" s="24" t="s">
        <v>1</v>
      </c>
      <c r="B19" s="29" t="s">
        <v>111</v>
      </c>
      <c r="C19" s="26">
        <f>C20+C21</f>
        <v>615795</v>
      </c>
      <c r="D19" s="26">
        <f>D20+D21</f>
        <v>678606.1</v>
      </c>
      <c r="E19" s="26">
        <f>E20+E21</f>
        <v>746466.7</v>
      </c>
      <c r="F19" s="28"/>
      <c r="G19" s="6"/>
      <c r="H19" s="7"/>
      <c r="I19" s="6"/>
      <c r="J19" s="7"/>
      <c r="K19" s="6"/>
      <c r="L19" s="8"/>
      <c r="M19" s="9"/>
    </row>
    <row r="20" spans="1:13" ht="65.25" customHeight="1">
      <c r="A20" s="24" t="s">
        <v>2</v>
      </c>
      <c r="B20" s="29" t="s">
        <v>3</v>
      </c>
      <c r="C20" s="26">
        <v>447067.2</v>
      </c>
      <c r="D20" s="26">
        <v>492668.1</v>
      </c>
      <c r="E20" s="27">
        <v>541934.9</v>
      </c>
      <c r="F20" s="28"/>
      <c r="G20" s="6"/>
      <c r="H20" s="7"/>
      <c r="I20" s="6"/>
      <c r="J20" s="7"/>
      <c r="K20" s="6"/>
      <c r="L20" s="8"/>
      <c r="M20" s="9"/>
    </row>
    <row r="21" spans="1:13" ht="99" customHeight="1">
      <c r="A21" s="24" t="s">
        <v>4</v>
      </c>
      <c r="B21" s="29" t="s">
        <v>5</v>
      </c>
      <c r="C21" s="26">
        <v>168727.8</v>
      </c>
      <c r="D21" s="26">
        <v>185938</v>
      </c>
      <c r="E21" s="27">
        <v>204531.8</v>
      </c>
      <c r="F21" s="28"/>
      <c r="G21" s="6"/>
      <c r="H21" s="7"/>
      <c r="I21" s="6"/>
      <c r="J21" s="7"/>
      <c r="K21" s="6"/>
      <c r="L21" s="8"/>
      <c r="M21" s="9"/>
    </row>
    <row r="22" spans="1:13" ht="50.25" customHeight="1">
      <c r="A22" s="24" t="s">
        <v>6</v>
      </c>
      <c r="B22" s="29" t="s">
        <v>7</v>
      </c>
      <c r="C22" s="26">
        <v>363426.8</v>
      </c>
      <c r="D22" s="26">
        <v>363426.8</v>
      </c>
      <c r="E22" s="27">
        <v>363426.8</v>
      </c>
      <c r="F22" s="28"/>
      <c r="G22" s="6"/>
      <c r="H22" s="7"/>
      <c r="I22" s="6"/>
      <c r="J22" s="7"/>
      <c r="K22" s="6"/>
      <c r="L22" s="8"/>
      <c r="M22" s="9"/>
    </row>
    <row r="23" spans="1:13" ht="34.5" customHeight="1">
      <c r="A23" s="24" t="s">
        <v>8</v>
      </c>
      <c r="B23" s="29" t="s">
        <v>112</v>
      </c>
      <c r="C23" s="26">
        <v>29.5</v>
      </c>
      <c r="D23" s="26">
        <v>29.5</v>
      </c>
      <c r="E23" s="27">
        <v>29.5</v>
      </c>
      <c r="F23" s="28"/>
      <c r="G23" s="6"/>
      <c r="H23" s="7"/>
      <c r="I23" s="6"/>
      <c r="J23" s="7"/>
      <c r="K23" s="6"/>
      <c r="L23" s="8"/>
      <c r="M23" s="9"/>
    </row>
    <row r="24" spans="1:13" ht="23.25">
      <c r="A24" s="24" t="s">
        <v>9</v>
      </c>
      <c r="B24" s="30" t="s">
        <v>92</v>
      </c>
      <c r="C24" s="26">
        <f>C25+C27+C30</f>
        <v>834922.3</v>
      </c>
      <c r="D24" s="26">
        <f>D25+D27+D30</f>
        <v>851110.2</v>
      </c>
      <c r="E24" s="26">
        <f>E25+E27+E30</f>
        <v>868632.9</v>
      </c>
      <c r="F24" s="28"/>
      <c r="G24" s="6"/>
      <c r="H24" s="7"/>
      <c r="I24" s="6"/>
      <c r="J24" s="7"/>
      <c r="K24" s="6"/>
      <c r="L24" s="8"/>
      <c r="M24" s="9"/>
    </row>
    <row r="25" spans="1:13" ht="31.5" customHeight="1">
      <c r="A25" s="24" t="s">
        <v>10</v>
      </c>
      <c r="B25" s="30" t="s">
        <v>100</v>
      </c>
      <c r="C25" s="26">
        <f>C26</f>
        <v>36554</v>
      </c>
      <c r="D25" s="26">
        <f>D26</f>
        <v>42951</v>
      </c>
      <c r="E25" s="26">
        <f>E26</f>
        <v>50467.4</v>
      </c>
      <c r="F25" s="28"/>
      <c r="G25" s="6"/>
      <c r="H25" s="7"/>
      <c r="I25" s="6"/>
      <c r="J25" s="7"/>
      <c r="K25" s="6"/>
      <c r="L25" s="8"/>
      <c r="M25" s="9"/>
    </row>
    <row r="26" spans="1:13" ht="90" customHeight="1">
      <c r="A26" s="24" t="s">
        <v>11</v>
      </c>
      <c r="B26" s="30" t="s">
        <v>12</v>
      </c>
      <c r="C26" s="26">
        <v>36554</v>
      </c>
      <c r="D26" s="26">
        <v>42951</v>
      </c>
      <c r="E26" s="27">
        <v>50467.4</v>
      </c>
      <c r="F26" s="28"/>
      <c r="G26" s="6"/>
      <c r="H26" s="7"/>
      <c r="I26" s="6"/>
      <c r="J26" s="7"/>
      <c r="K26" s="6"/>
      <c r="L26" s="8"/>
      <c r="M26" s="9"/>
    </row>
    <row r="27" spans="1:13" ht="21" customHeight="1">
      <c r="A27" s="24" t="s">
        <v>13</v>
      </c>
      <c r="B27" s="30" t="s">
        <v>105</v>
      </c>
      <c r="C27" s="26">
        <f>C28+C29</f>
        <v>353325.3</v>
      </c>
      <c r="D27" s="26">
        <f>D28+D29</f>
        <v>353325.3</v>
      </c>
      <c r="E27" s="26">
        <f>E28+E29</f>
        <v>353325.3</v>
      </c>
      <c r="F27" s="28"/>
      <c r="G27" s="6"/>
      <c r="H27" s="7"/>
      <c r="I27" s="6"/>
      <c r="J27" s="7"/>
      <c r="K27" s="6"/>
      <c r="L27" s="8"/>
      <c r="M27" s="9"/>
    </row>
    <row r="28" spans="1:13" ht="51" customHeight="1">
      <c r="A28" s="24" t="s">
        <v>14</v>
      </c>
      <c r="B28" s="30" t="s">
        <v>15</v>
      </c>
      <c r="C28" s="26">
        <v>350775.3</v>
      </c>
      <c r="D28" s="26">
        <v>350775.3</v>
      </c>
      <c r="E28" s="27">
        <v>350775.3</v>
      </c>
      <c r="F28" s="28"/>
      <c r="G28" s="6"/>
      <c r="H28" s="7"/>
      <c r="I28" s="6"/>
      <c r="J28" s="7"/>
      <c r="K28" s="6"/>
      <c r="L28" s="8"/>
      <c r="M28" s="9"/>
    </row>
    <row r="29" spans="1:13" ht="64.5" customHeight="1">
      <c r="A29" s="24" t="s">
        <v>16</v>
      </c>
      <c r="B29" s="30" t="s">
        <v>17</v>
      </c>
      <c r="C29" s="26">
        <v>2550</v>
      </c>
      <c r="D29" s="26">
        <v>2550</v>
      </c>
      <c r="E29" s="27">
        <v>2550</v>
      </c>
      <c r="F29" s="28"/>
      <c r="G29" s="6"/>
      <c r="H29" s="7"/>
      <c r="I29" s="6"/>
      <c r="J29" s="7"/>
      <c r="K29" s="6"/>
      <c r="L29" s="8"/>
      <c r="M29" s="9"/>
    </row>
    <row r="30" spans="1:13" ht="23.25" customHeight="1">
      <c r="A30" s="24" t="s">
        <v>18</v>
      </c>
      <c r="B30" s="30" t="s">
        <v>101</v>
      </c>
      <c r="C30" s="26">
        <f>C31+C33</f>
        <v>445043</v>
      </c>
      <c r="D30" s="26">
        <f>D31+D33</f>
        <v>454833.89999999997</v>
      </c>
      <c r="E30" s="26">
        <f>E31+E33</f>
        <v>464840.2</v>
      </c>
      <c r="F30" s="28"/>
      <c r="G30" s="6"/>
      <c r="H30" s="7"/>
      <c r="I30" s="6"/>
      <c r="J30" s="7"/>
      <c r="K30" s="6"/>
      <c r="L30" s="8"/>
      <c r="M30" s="9"/>
    </row>
    <row r="31" spans="1:13" ht="80.25" customHeight="1">
      <c r="A31" s="24" t="s">
        <v>19</v>
      </c>
      <c r="B31" s="30" t="s">
        <v>20</v>
      </c>
      <c r="C31" s="26">
        <f>C32</f>
        <v>11983.5</v>
      </c>
      <c r="D31" s="26">
        <f>D32</f>
        <v>12247.1</v>
      </c>
      <c r="E31" s="26">
        <f>E32</f>
        <v>12516.5</v>
      </c>
      <c r="F31" s="28"/>
      <c r="G31" s="6"/>
      <c r="H31" s="7"/>
      <c r="I31" s="6"/>
      <c r="J31" s="7"/>
      <c r="K31" s="6"/>
      <c r="L31" s="8"/>
      <c r="M31" s="9"/>
    </row>
    <row r="32" spans="1:13" ht="147" customHeight="1">
      <c r="A32" s="24" t="s">
        <v>21</v>
      </c>
      <c r="B32" s="30" t="s">
        <v>22</v>
      </c>
      <c r="C32" s="26">
        <v>11983.5</v>
      </c>
      <c r="D32" s="26">
        <v>12247.1</v>
      </c>
      <c r="E32" s="27">
        <v>12516.5</v>
      </c>
      <c r="F32" s="28"/>
      <c r="G32" s="6"/>
      <c r="H32" s="7"/>
      <c r="I32" s="6"/>
      <c r="J32" s="7"/>
      <c r="K32" s="6"/>
      <c r="L32" s="8"/>
      <c r="M32" s="9"/>
    </row>
    <row r="33" spans="1:13" ht="83.25" customHeight="1">
      <c r="A33" s="24" t="s">
        <v>23</v>
      </c>
      <c r="B33" s="30" t="s">
        <v>24</v>
      </c>
      <c r="C33" s="26">
        <f>C34</f>
        <v>433059.5</v>
      </c>
      <c r="D33" s="26">
        <f>D34</f>
        <v>442586.8</v>
      </c>
      <c r="E33" s="26">
        <f>E34</f>
        <v>452323.7</v>
      </c>
      <c r="F33" s="28"/>
      <c r="G33" s="6"/>
      <c r="H33" s="7"/>
      <c r="I33" s="6"/>
      <c r="J33" s="7"/>
      <c r="K33" s="6"/>
      <c r="L33" s="8"/>
      <c r="M33" s="9"/>
    </row>
    <row r="34" spans="1:13" ht="149.25" customHeight="1">
      <c r="A34" s="24" t="s">
        <v>25</v>
      </c>
      <c r="B34" s="30" t="s">
        <v>26</v>
      </c>
      <c r="C34" s="26">
        <v>433059.5</v>
      </c>
      <c r="D34" s="26">
        <v>442586.8</v>
      </c>
      <c r="E34" s="27">
        <v>452323.7</v>
      </c>
      <c r="F34" s="28"/>
      <c r="G34" s="6"/>
      <c r="H34" s="7"/>
      <c r="I34" s="6"/>
      <c r="J34" s="7"/>
      <c r="K34" s="6"/>
      <c r="L34" s="8"/>
      <c r="M34" s="9"/>
    </row>
    <row r="35" spans="1:13" ht="36.75" customHeight="1">
      <c r="A35" s="32" t="s">
        <v>27</v>
      </c>
      <c r="B35" s="25" t="s">
        <v>28</v>
      </c>
      <c r="C35" s="31">
        <f>C36+C38</f>
        <v>68407.6</v>
      </c>
      <c r="D35" s="31">
        <f>D36+D38</f>
        <v>75091</v>
      </c>
      <c r="E35" s="31">
        <f>E36+E38</f>
        <v>84260.2</v>
      </c>
      <c r="F35" s="28"/>
      <c r="G35" s="6"/>
      <c r="H35" s="7"/>
      <c r="I35" s="6"/>
      <c r="J35" s="7"/>
      <c r="K35" s="6"/>
      <c r="L35" s="8"/>
      <c r="M35" s="9"/>
    </row>
    <row r="36" spans="1:13" ht="66.75" customHeight="1">
      <c r="A36" s="32" t="s">
        <v>29</v>
      </c>
      <c r="B36" s="25" t="s">
        <v>106</v>
      </c>
      <c r="C36" s="26">
        <f>C37</f>
        <v>26584.7</v>
      </c>
      <c r="D36" s="26">
        <f>D37</f>
        <v>26584.7</v>
      </c>
      <c r="E36" s="26">
        <f>E37</f>
        <v>26584.7</v>
      </c>
      <c r="F36" s="28"/>
      <c r="G36" s="7"/>
      <c r="H36" s="7"/>
      <c r="I36" s="7"/>
      <c r="J36" s="7"/>
      <c r="K36" s="7"/>
      <c r="L36" s="7"/>
      <c r="M36" s="7"/>
    </row>
    <row r="37" spans="1:13" ht="99" customHeight="1">
      <c r="A37" s="32" t="s">
        <v>30</v>
      </c>
      <c r="B37" s="25" t="s">
        <v>31</v>
      </c>
      <c r="C37" s="26">
        <v>26584.7</v>
      </c>
      <c r="D37" s="26">
        <v>26584.7</v>
      </c>
      <c r="E37" s="23">
        <v>26584.7</v>
      </c>
      <c r="F37" s="28"/>
      <c r="G37" s="7"/>
      <c r="H37" s="7"/>
      <c r="I37" s="7"/>
      <c r="J37" s="7"/>
      <c r="K37" s="7"/>
      <c r="L37" s="7"/>
      <c r="M37" s="7"/>
    </row>
    <row r="38" spans="1:13" ht="72.75" customHeight="1">
      <c r="A38" s="32" t="s">
        <v>32</v>
      </c>
      <c r="B38" s="25" t="s">
        <v>33</v>
      </c>
      <c r="C38" s="26">
        <f>C39+C40+C41</f>
        <v>41822.9</v>
      </c>
      <c r="D38" s="26">
        <f>D39+D40+D41</f>
        <v>48506.3</v>
      </c>
      <c r="E38" s="26">
        <f>E39+E40+E41</f>
        <v>57675.5</v>
      </c>
      <c r="F38" s="28"/>
      <c r="G38" s="7"/>
      <c r="H38" s="7"/>
      <c r="I38" s="7"/>
      <c r="J38" s="7"/>
      <c r="K38" s="7"/>
      <c r="L38" s="7"/>
      <c r="M38" s="7"/>
    </row>
    <row r="39" spans="1:13" ht="185.25" customHeight="1">
      <c r="A39" s="32" t="s">
        <v>34</v>
      </c>
      <c r="B39" s="25" t="s">
        <v>35</v>
      </c>
      <c r="C39" s="26">
        <v>41202.9</v>
      </c>
      <c r="D39" s="26">
        <v>47886.3</v>
      </c>
      <c r="E39" s="23">
        <v>57055.5</v>
      </c>
      <c r="F39" s="28"/>
      <c r="G39" s="7"/>
      <c r="H39" s="7"/>
      <c r="I39" s="7"/>
      <c r="J39" s="7"/>
      <c r="K39" s="7"/>
      <c r="L39" s="7"/>
      <c r="M39" s="7"/>
    </row>
    <row r="40" spans="1:13" ht="56.25" customHeight="1">
      <c r="A40" s="45" t="s">
        <v>36</v>
      </c>
      <c r="B40" s="25" t="s">
        <v>37</v>
      </c>
      <c r="C40" s="26">
        <v>500</v>
      </c>
      <c r="D40" s="26">
        <v>500</v>
      </c>
      <c r="E40" s="23">
        <v>500</v>
      </c>
      <c r="F40" s="28"/>
      <c r="G40" s="7"/>
      <c r="H40" s="7"/>
      <c r="I40" s="7"/>
      <c r="J40" s="7"/>
      <c r="K40" s="7"/>
      <c r="L40" s="7"/>
      <c r="M40" s="7"/>
    </row>
    <row r="41" spans="1:13" ht="124.5" customHeight="1">
      <c r="A41" s="32" t="s">
        <v>38</v>
      </c>
      <c r="B41" s="25" t="s">
        <v>39</v>
      </c>
      <c r="C41" s="26">
        <f>C42</f>
        <v>120</v>
      </c>
      <c r="D41" s="26">
        <f>D42</f>
        <v>120</v>
      </c>
      <c r="E41" s="26">
        <f>E42</f>
        <v>120</v>
      </c>
      <c r="F41" s="28"/>
      <c r="G41" s="7"/>
      <c r="H41" s="7"/>
      <c r="I41" s="7"/>
      <c r="J41" s="7"/>
      <c r="K41" s="7"/>
      <c r="L41" s="7"/>
      <c r="M41" s="7"/>
    </row>
    <row r="42" spans="1:13" ht="194.25" customHeight="1">
      <c r="A42" s="32" t="s">
        <v>40</v>
      </c>
      <c r="B42" s="25" t="s">
        <v>41</v>
      </c>
      <c r="C42" s="26">
        <v>120</v>
      </c>
      <c r="D42" s="26">
        <v>120</v>
      </c>
      <c r="E42" s="23">
        <v>120</v>
      </c>
      <c r="F42" s="28"/>
      <c r="G42" s="7"/>
      <c r="H42" s="7"/>
      <c r="I42" s="7"/>
      <c r="J42" s="7"/>
      <c r="K42" s="7"/>
      <c r="L42" s="7"/>
      <c r="M42" s="7"/>
    </row>
    <row r="43" spans="1:13" ht="93" customHeight="1">
      <c r="A43" s="32" t="s">
        <v>42</v>
      </c>
      <c r="B43" s="33" t="s">
        <v>43</v>
      </c>
      <c r="C43" s="26">
        <f>C44+C47</f>
        <v>1913.4</v>
      </c>
      <c r="D43" s="26">
        <f>D44+D47</f>
        <v>1866.3</v>
      </c>
      <c r="E43" s="26">
        <f>E44+E47</f>
        <v>1802.2</v>
      </c>
      <c r="F43" s="28"/>
      <c r="G43" s="7"/>
      <c r="H43" s="7"/>
      <c r="I43" s="7"/>
      <c r="J43" s="7"/>
      <c r="K43" s="7"/>
      <c r="L43" s="7"/>
      <c r="M43" s="7"/>
    </row>
    <row r="44" spans="1:13" ht="24" customHeight="1">
      <c r="A44" s="32" t="s">
        <v>44</v>
      </c>
      <c r="B44" s="33" t="s">
        <v>107</v>
      </c>
      <c r="C44" s="26">
        <f aca="true" t="shared" si="0" ref="C44:E45">C45</f>
        <v>946.1</v>
      </c>
      <c r="D44" s="26">
        <f t="shared" si="0"/>
        <v>946.9</v>
      </c>
      <c r="E44" s="26">
        <f t="shared" si="0"/>
        <v>885.1</v>
      </c>
      <c r="F44" s="28"/>
      <c r="G44" s="7"/>
      <c r="H44" s="7"/>
      <c r="I44" s="7"/>
      <c r="J44" s="7"/>
      <c r="K44" s="7"/>
      <c r="L44" s="7"/>
      <c r="M44" s="7"/>
    </row>
    <row r="45" spans="1:13" ht="49.5" customHeight="1">
      <c r="A45" s="32" t="s">
        <v>45</v>
      </c>
      <c r="B45" s="33" t="s">
        <v>46</v>
      </c>
      <c r="C45" s="26">
        <f t="shared" si="0"/>
        <v>946.1</v>
      </c>
      <c r="D45" s="26">
        <f t="shared" si="0"/>
        <v>946.9</v>
      </c>
      <c r="E45" s="26">
        <f t="shared" si="0"/>
        <v>885.1</v>
      </c>
      <c r="F45" s="28"/>
      <c r="G45" s="7"/>
      <c r="H45" s="7"/>
      <c r="I45" s="7"/>
      <c r="J45" s="7"/>
      <c r="K45" s="7"/>
      <c r="L45" s="7"/>
      <c r="M45" s="7"/>
    </row>
    <row r="46" spans="1:13" ht="72.75" customHeight="1">
      <c r="A46" s="32" t="s">
        <v>47</v>
      </c>
      <c r="B46" s="33" t="s">
        <v>48</v>
      </c>
      <c r="C46" s="26">
        <v>946.1</v>
      </c>
      <c r="D46" s="26">
        <v>946.9</v>
      </c>
      <c r="E46" s="23">
        <v>885.1</v>
      </c>
      <c r="F46" s="28"/>
      <c r="G46" s="7"/>
      <c r="H46" s="7"/>
      <c r="I46" s="7"/>
      <c r="J46" s="7"/>
      <c r="K46" s="7"/>
      <c r="L46" s="7"/>
      <c r="M46" s="7"/>
    </row>
    <row r="47" spans="1:13" ht="53.25" customHeight="1">
      <c r="A47" s="32" t="s">
        <v>49</v>
      </c>
      <c r="B47" s="33" t="s">
        <v>50</v>
      </c>
      <c r="C47" s="26">
        <f aca="true" t="shared" si="1" ref="C47:E48">C48</f>
        <v>967.3</v>
      </c>
      <c r="D47" s="26">
        <f t="shared" si="1"/>
        <v>919.4</v>
      </c>
      <c r="E47" s="26">
        <f t="shared" si="1"/>
        <v>917.1</v>
      </c>
      <c r="F47" s="28"/>
      <c r="G47" s="6"/>
      <c r="H47" s="7"/>
      <c r="I47" s="6"/>
      <c r="J47" s="7"/>
      <c r="K47" s="6"/>
      <c r="L47" s="8"/>
      <c r="M47" s="9"/>
    </row>
    <row r="48" spans="1:13" ht="24.75" customHeight="1">
      <c r="A48" s="45" t="s">
        <v>51</v>
      </c>
      <c r="B48" s="33" t="s">
        <v>99</v>
      </c>
      <c r="C48" s="26">
        <f t="shared" si="1"/>
        <v>967.3</v>
      </c>
      <c r="D48" s="26">
        <f t="shared" si="1"/>
        <v>919.4</v>
      </c>
      <c r="E48" s="26">
        <f t="shared" si="1"/>
        <v>917.1</v>
      </c>
      <c r="F48" s="28"/>
      <c r="G48" s="6"/>
      <c r="H48" s="7"/>
      <c r="I48" s="6"/>
      <c r="J48" s="7"/>
      <c r="K48" s="6"/>
      <c r="L48" s="8"/>
      <c r="M48" s="9"/>
    </row>
    <row r="49" spans="1:13" ht="49.5" customHeight="1">
      <c r="A49" s="32" t="s">
        <v>52</v>
      </c>
      <c r="B49" s="33" t="s">
        <v>53</v>
      </c>
      <c r="C49" s="26">
        <v>967.3</v>
      </c>
      <c r="D49" s="26">
        <v>919.4</v>
      </c>
      <c r="E49" s="23">
        <v>917.1</v>
      </c>
      <c r="F49" s="28"/>
      <c r="G49" s="6"/>
      <c r="H49" s="7"/>
      <c r="I49" s="6"/>
      <c r="J49" s="7"/>
      <c r="K49" s="6"/>
      <c r="L49" s="8"/>
      <c r="M49" s="9"/>
    </row>
    <row r="50" spans="1:13" ht="96.75" customHeight="1">
      <c r="A50" s="45" t="s">
        <v>54</v>
      </c>
      <c r="B50" s="25" t="s">
        <v>95</v>
      </c>
      <c r="C50" s="31">
        <f>C51+C58</f>
        <v>322531.4</v>
      </c>
      <c r="D50" s="31">
        <f>D51+D58</f>
        <v>316971.5</v>
      </c>
      <c r="E50" s="31">
        <f>E51+E58</f>
        <v>347211.5</v>
      </c>
      <c r="F50" s="28"/>
      <c r="G50" s="6"/>
      <c r="H50" s="7"/>
      <c r="I50" s="6"/>
      <c r="J50" s="7"/>
      <c r="K50" s="6"/>
      <c r="L50" s="8"/>
      <c r="M50" s="9"/>
    </row>
    <row r="51" spans="1:13" ht="183.75" customHeight="1">
      <c r="A51" s="32" t="s">
        <v>55</v>
      </c>
      <c r="B51" s="25" t="s">
        <v>56</v>
      </c>
      <c r="C51" s="26">
        <f>C52+C54+C56</f>
        <v>273200</v>
      </c>
      <c r="D51" s="26">
        <f>D52+D54+D56</f>
        <v>268200</v>
      </c>
      <c r="E51" s="26">
        <f>E52+E54+E56</f>
        <v>298440</v>
      </c>
      <c r="F51" s="28"/>
      <c r="G51" s="6"/>
      <c r="H51" s="7"/>
      <c r="I51" s="6"/>
      <c r="J51" s="7"/>
      <c r="K51" s="6"/>
      <c r="L51" s="8"/>
      <c r="M51" s="9"/>
    </row>
    <row r="52" spans="1:13" ht="123.75" customHeight="1">
      <c r="A52" s="32" t="s">
        <v>57</v>
      </c>
      <c r="B52" s="25" t="s">
        <v>58</v>
      </c>
      <c r="C52" s="26">
        <f>C53</f>
        <v>245000</v>
      </c>
      <c r="D52" s="26">
        <f>D53</f>
        <v>250000</v>
      </c>
      <c r="E52" s="26">
        <f>E53</f>
        <v>280000</v>
      </c>
      <c r="F52" s="28"/>
      <c r="G52" s="6"/>
      <c r="H52" s="7"/>
      <c r="I52" s="6"/>
      <c r="J52" s="7"/>
      <c r="K52" s="6"/>
      <c r="L52" s="8"/>
      <c r="M52" s="9"/>
    </row>
    <row r="53" spans="1:13" ht="177.75" customHeight="1">
      <c r="A53" s="32" t="s">
        <v>59</v>
      </c>
      <c r="B53" s="25" t="s">
        <v>217</v>
      </c>
      <c r="C53" s="26">
        <v>245000</v>
      </c>
      <c r="D53" s="26">
        <v>250000</v>
      </c>
      <c r="E53" s="27">
        <v>280000</v>
      </c>
      <c r="F53" s="28"/>
      <c r="G53" s="6"/>
      <c r="H53" s="7"/>
      <c r="I53" s="6"/>
      <c r="J53" s="7"/>
      <c r="K53" s="6"/>
      <c r="L53" s="8"/>
      <c r="M53" s="9"/>
    </row>
    <row r="54" spans="1:13" ht="159.75" customHeight="1">
      <c r="A54" s="32" t="s">
        <v>60</v>
      </c>
      <c r="B54" s="25" t="s">
        <v>61</v>
      </c>
      <c r="C54" s="26">
        <f>C55</f>
        <v>12000</v>
      </c>
      <c r="D54" s="26">
        <f>D55</f>
        <v>2000</v>
      </c>
      <c r="E54" s="26">
        <f>E55</f>
        <v>2240</v>
      </c>
      <c r="F54" s="28"/>
      <c r="G54" s="6"/>
      <c r="H54" s="7"/>
      <c r="I54" s="6"/>
      <c r="J54" s="7"/>
      <c r="K54" s="6"/>
      <c r="L54" s="8"/>
      <c r="M54" s="9"/>
    </row>
    <row r="55" spans="1:13" ht="151.5" customHeight="1">
      <c r="A55" s="32" t="s">
        <v>113</v>
      </c>
      <c r="B55" s="25" t="s">
        <v>62</v>
      </c>
      <c r="C55" s="34">
        <v>12000</v>
      </c>
      <c r="D55" s="34">
        <v>2000</v>
      </c>
      <c r="E55" s="27">
        <v>2240</v>
      </c>
      <c r="F55" s="28"/>
      <c r="G55" s="6"/>
      <c r="H55" s="7"/>
      <c r="I55" s="6"/>
      <c r="J55" s="7"/>
      <c r="K55" s="6"/>
      <c r="L55" s="8"/>
      <c r="M55" s="9"/>
    </row>
    <row r="56" spans="1:13" ht="165" customHeight="1">
      <c r="A56" s="32" t="s">
        <v>63</v>
      </c>
      <c r="B56" s="25" t="s">
        <v>64</v>
      </c>
      <c r="C56" s="26">
        <f>C57</f>
        <v>16200</v>
      </c>
      <c r="D56" s="26">
        <f>D57</f>
        <v>16200</v>
      </c>
      <c r="E56" s="26">
        <f>E57</f>
        <v>16200</v>
      </c>
      <c r="F56" s="28"/>
      <c r="G56" s="6"/>
      <c r="H56" s="7"/>
      <c r="I56" s="6"/>
      <c r="J56" s="7"/>
      <c r="K56" s="6"/>
      <c r="L56" s="8"/>
      <c r="M56" s="9"/>
    </row>
    <row r="57" spans="1:13" ht="129" customHeight="1">
      <c r="A57" s="32" t="s">
        <v>65</v>
      </c>
      <c r="B57" s="25" t="s">
        <v>66</v>
      </c>
      <c r="C57" s="26">
        <v>16200</v>
      </c>
      <c r="D57" s="26">
        <v>16200</v>
      </c>
      <c r="E57" s="27">
        <v>16200</v>
      </c>
      <c r="F57" s="28"/>
      <c r="G57" s="6"/>
      <c r="H57" s="7"/>
      <c r="I57" s="6"/>
      <c r="J57" s="7"/>
      <c r="K57" s="6"/>
      <c r="L57" s="8"/>
      <c r="M57" s="9"/>
    </row>
    <row r="58" spans="1:13" ht="175.5" customHeight="1">
      <c r="A58" s="32" t="s">
        <v>67</v>
      </c>
      <c r="B58" s="25" t="s">
        <v>68</v>
      </c>
      <c r="C58" s="26">
        <f aca="true" t="shared" si="2" ref="C58:E59">C59</f>
        <v>49331.4</v>
      </c>
      <c r="D58" s="26">
        <f t="shared" si="2"/>
        <v>48771.5</v>
      </c>
      <c r="E58" s="26">
        <f t="shared" si="2"/>
        <v>48771.5</v>
      </c>
      <c r="F58" s="28"/>
      <c r="G58" s="6"/>
      <c r="H58" s="7"/>
      <c r="I58" s="6"/>
      <c r="J58" s="7"/>
      <c r="K58" s="6"/>
      <c r="L58" s="8"/>
      <c r="M58" s="9"/>
    </row>
    <row r="59" spans="1:13" ht="177.75" customHeight="1">
      <c r="A59" s="32" t="s">
        <v>69</v>
      </c>
      <c r="B59" s="25" t="s">
        <v>70</v>
      </c>
      <c r="C59" s="26">
        <f t="shared" si="2"/>
        <v>49331.4</v>
      </c>
      <c r="D59" s="26">
        <f t="shared" si="2"/>
        <v>48771.5</v>
      </c>
      <c r="E59" s="26">
        <f t="shared" si="2"/>
        <v>48771.5</v>
      </c>
      <c r="F59" s="28"/>
      <c r="G59" s="6"/>
      <c r="H59" s="7"/>
      <c r="I59" s="6"/>
      <c r="J59" s="7"/>
      <c r="K59" s="6"/>
      <c r="L59" s="8"/>
      <c r="M59" s="9"/>
    </row>
    <row r="60" spans="1:13" ht="157.5" customHeight="1">
      <c r="A60" s="32" t="s">
        <v>71</v>
      </c>
      <c r="B60" s="25" t="s">
        <v>72</v>
      </c>
      <c r="C60" s="26">
        <v>49331.4</v>
      </c>
      <c r="D60" s="26">
        <v>48771.5</v>
      </c>
      <c r="E60" s="23">
        <v>48771.5</v>
      </c>
      <c r="F60" s="28"/>
      <c r="G60" s="6"/>
      <c r="H60" s="7"/>
      <c r="I60" s="6"/>
      <c r="J60" s="7"/>
      <c r="K60" s="6"/>
      <c r="L60" s="8"/>
      <c r="M60" s="9"/>
    </row>
    <row r="61" spans="1:13" ht="42" customHeight="1">
      <c r="A61" s="32" t="s">
        <v>73</v>
      </c>
      <c r="B61" s="25" t="s">
        <v>74</v>
      </c>
      <c r="C61" s="26">
        <f>C62</f>
        <v>13316.7</v>
      </c>
      <c r="D61" s="26">
        <f>D62</f>
        <v>14100.1</v>
      </c>
      <c r="E61" s="26">
        <f>E62</f>
        <v>14883.5</v>
      </c>
      <c r="F61" s="28"/>
      <c r="G61" s="6"/>
      <c r="H61" s="7"/>
      <c r="I61" s="6"/>
      <c r="J61" s="7"/>
      <c r="K61" s="6"/>
      <c r="L61" s="8"/>
      <c r="M61" s="9"/>
    </row>
    <row r="62" spans="1:13" ht="36" customHeight="1">
      <c r="A62" s="32" t="s">
        <v>75</v>
      </c>
      <c r="B62" s="25" t="s">
        <v>76</v>
      </c>
      <c r="C62" s="26">
        <v>13316.7</v>
      </c>
      <c r="D62" s="26">
        <v>14100.1</v>
      </c>
      <c r="E62" s="27">
        <v>14883.5</v>
      </c>
      <c r="F62" s="28"/>
      <c r="G62" s="6"/>
      <c r="H62" s="7"/>
      <c r="I62" s="6"/>
      <c r="J62" s="7"/>
      <c r="K62" s="6"/>
      <c r="L62" s="8"/>
      <c r="M62" s="9"/>
    </row>
    <row r="63" spans="1:13" ht="54" customHeight="1">
      <c r="A63" s="32" t="s">
        <v>77</v>
      </c>
      <c r="B63" s="25" t="s">
        <v>78</v>
      </c>
      <c r="C63" s="34">
        <f>C64+C66</f>
        <v>350700</v>
      </c>
      <c r="D63" s="34">
        <f>D64+D66</f>
        <v>20700</v>
      </c>
      <c r="E63" s="34">
        <f>E64+E66</f>
        <v>23100</v>
      </c>
      <c r="F63" s="28"/>
      <c r="G63" s="6"/>
      <c r="H63" s="7"/>
      <c r="I63" s="6"/>
      <c r="J63" s="7"/>
      <c r="K63" s="6"/>
      <c r="L63" s="8"/>
      <c r="M63" s="9"/>
    </row>
    <row r="64" spans="1:13" ht="24" customHeight="1">
      <c r="A64" s="45" t="s">
        <v>79</v>
      </c>
      <c r="B64" s="25" t="s">
        <v>80</v>
      </c>
      <c r="C64" s="34">
        <f>C65</f>
        <v>700</v>
      </c>
      <c r="D64" s="34">
        <f>D65</f>
        <v>700</v>
      </c>
      <c r="E64" s="34">
        <f>E65</f>
        <v>700</v>
      </c>
      <c r="F64" s="28"/>
      <c r="G64" s="6"/>
      <c r="H64" s="7"/>
      <c r="I64" s="6"/>
      <c r="J64" s="7"/>
      <c r="K64" s="6"/>
      <c r="L64" s="8"/>
      <c r="M64" s="9"/>
    </row>
    <row r="65" spans="1:13" ht="50.25" customHeight="1">
      <c r="A65" s="32" t="s">
        <v>81</v>
      </c>
      <c r="B65" s="25" t="s">
        <v>82</v>
      </c>
      <c r="C65" s="34">
        <v>700</v>
      </c>
      <c r="D65" s="34">
        <v>700</v>
      </c>
      <c r="E65" s="27">
        <v>700</v>
      </c>
      <c r="F65" s="28"/>
      <c r="G65" s="6"/>
      <c r="H65" s="7"/>
      <c r="I65" s="6"/>
      <c r="J65" s="7"/>
      <c r="K65" s="6"/>
      <c r="L65" s="8"/>
      <c r="M65" s="9"/>
    </row>
    <row r="66" spans="1:13" ht="117" customHeight="1">
      <c r="A66" s="32" t="s">
        <v>83</v>
      </c>
      <c r="B66" s="25" t="s">
        <v>84</v>
      </c>
      <c r="C66" s="26">
        <f aca="true" t="shared" si="3" ref="C66:E67">C67</f>
        <v>350000</v>
      </c>
      <c r="D66" s="26">
        <f t="shared" si="3"/>
        <v>20000</v>
      </c>
      <c r="E66" s="26">
        <f t="shared" si="3"/>
        <v>22400</v>
      </c>
      <c r="F66" s="28"/>
      <c r="G66" s="6"/>
      <c r="H66" s="7"/>
      <c r="I66" s="6"/>
      <c r="J66" s="7"/>
      <c r="K66" s="6"/>
      <c r="L66" s="8"/>
      <c r="M66" s="9"/>
    </row>
    <row r="67" spans="1:13" ht="63.75" customHeight="1">
      <c r="A67" s="32" t="s">
        <v>85</v>
      </c>
      <c r="B67" s="25" t="s">
        <v>86</v>
      </c>
      <c r="C67" s="26">
        <f t="shared" si="3"/>
        <v>350000</v>
      </c>
      <c r="D67" s="26">
        <f t="shared" si="3"/>
        <v>20000</v>
      </c>
      <c r="E67" s="26">
        <f t="shared" si="3"/>
        <v>22400</v>
      </c>
      <c r="F67" s="28"/>
      <c r="G67" s="6"/>
      <c r="H67" s="7"/>
      <c r="I67" s="6"/>
      <c r="J67" s="7"/>
      <c r="K67" s="6"/>
      <c r="L67" s="8"/>
      <c r="M67" s="9"/>
    </row>
    <row r="68" spans="1:13" ht="96.75" customHeight="1">
      <c r="A68" s="32" t="s">
        <v>87</v>
      </c>
      <c r="B68" s="25" t="s">
        <v>88</v>
      </c>
      <c r="C68" s="26">
        <v>350000</v>
      </c>
      <c r="D68" s="26">
        <v>20000</v>
      </c>
      <c r="E68" s="27">
        <v>22400</v>
      </c>
      <c r="F68" s="28"/>
      <c r="G68" s="6"/>
      <c r="H68" s="7"/>
      <c r="I68" s="6"/>
      <c r="J68" s="7"/>
      <c r="K68" s="6"/>
      <c r="L68" s="8"/>
      <c r="M68" s="9"/>
    </row>
    <row r="69" spans="1:13" ht="38.25" customHeight="1">
      <c r="A69" s="32" t="s">
        <v>89</v>
      </c>
      <c r="B69" s="25" t="s">
        <v>102</v>
      </c>
      <c r="C69" s="26">
        <f>C70+C73+C74+C75+C77+C82+C83+C84+C86</f>
        <v>61376.40000000001</v>
      </c>
      <c r="D69" s="26">
        <f>D70+D73+D74+D75+D77+D82+D83+D84+D86</f>
        <v>64943.1</v>
      </c>
      <c r="E69" s="26">
        <f>E70+E73+E74+E75+E77+E82+E83+E84+E86</f>
        <v>69020.4</v>
      </c>
      <c r="F69" s="28"/>
      <c r="G69" s="6"/>
      <c r="H69" s="7"/>
      <c r="I69" s="6"/>
      <c r="J69" s="7"/>
      <c r="K69" s="6"/>
      <c r="L69" s="8"/>
      <c r="M69" s="9"/>
    </row>
    <row r="70" spans="1:13" ht="58.5" customHeight="1">
      <c r="A70" s="32" t="s">
        <v>132</v>
      </c>
      <c r="B70" s="25" t="s">
        <v>133</v>
      </c>
      <c r="C70" s="26">
        <f>C71+C72</f>
        <v>1032</v>
      </c>
      <c r="D70" s="26">
        <f>D71+D72</f>
        <v>1038</v>
      </c>
      <c r="E70" s="26">
        <f>E71+E72</f>
        <v>1038</v>
      </c>
      <c r="F70" s="28"/>
      <c r="G70" s="6"/>
      <c r="H70" s="7"/>
      <c r="I70" s="6"/>
      <c r="J70" s="7"/>
      <c r="K70" s="6"/>
      <c r="L70" s="8"/>
      <c r="M70" s="9"/>
    </row>
    <row r="71" spans="1:13" ht="143.25" customHeight="1">
      <c r="A71" s="32" t="s">
        <v>134</v>
      </c>
      <c r="B71" s="25" t="s">
        <v>135</v>
      </c>
      <c r="C71" s="26">
        <v>420</v>
      </c>
      <c r="D71" s="26">
        <v>420</v>
      </c>
      <c r="E71" s="27">
        <v>420</v>
      </c>
      <c r="F71" s="28"/>
      <c r="G71" s="6"/>
      <c r="H71" s="7"/>
      <c r="I71" s="6"/>
      <c r="J71" s="7"/>
      <c r="K71" s="6"/>
      <c r="L71" s="8"/>
      <c r="M71" s="9"/>
    </row>
    <row r="72" spans="1:13" ht="129" customHeight="1">
      <c r="A72" s="32" t="s">
        <v>136</v>
      </c>
      <c r="B72" s="25" t="s">
        <v>137</v>
      </c>
      <c r="C72" s="26">
        <v>612</v>
      </c>
      <c r="D72" s="26">
        <v>618</v>
      </c>
      <c r="E72" s="27">
        <v>618</v>
      </c>
      <c r="F72" s="28"/>
      <c r="G72" s="6"/>
      <c r="H72" s="7"/>
      <c r="I72" s="6"/>
      <c r="J72" s="7"/>
      <c r="K72" s="6"/>
      <c r="L72" s="8"/>
      <c r="M72" s="9"/>
    </row>
    <row r="73" spans="1:13" ht="121.5" customHeight="1">
      <c r="A73" s="32" t="s">
        <v>138</v>
      </c>
      <c r="B73" s="25" t="s">
        <v>139</v>
      </c>
      <c r="C73" s="26">
        <v>1629.1</v>
      </c>
      <c r="D73" s="26">
        <v>1632.9</v>
      </c>
      <c r="E73" s="27">
        <v>1638.6</v>
      </c>
      <c r="F73" s="28"/>
      <c r="G73" s="6"/>
      <c r="H73" s="7"/>
      <c r="I73" s="6"/>
      <c r="J73" s="7"/>
      <c r="K73" s="6"/>
      <c r="L73" s="8"/>
      <c r="M73" s="9"/>
    </row>
    <row r="74" spans="1:13" ht="129.75" customHeight="1">
      <c r="A74" s="32" t="s">
        <v>140</v>
      </c>
      <c r="B74" s="25" t="s">
        <v>141</v>
      </c>
      <c r="C74" s="26">
        <v>205.6</v>
      </c>
      <c r="D74" s="26">
        <v>208.7</v>
      </c>
      <c r="E74" s="27">
        <v>210.8</v>
      </c>
      <c r="F74" s="28"/>
      <c r="G74" s="6"/>
      <c r="H74" s="7"/>
      <c r="I74" s="6"/>
      <c r="J74" s="7"/>
      <c r="K74" s="6"/>
      <c r="L74" s="8"/>
      <c r="M74" s="9"/>
    </row>
    <row r="75" spans="1:13" ht="83.25" customHeight="1">
      <c r="A75" s="32" t="s">
        <v>142</v>
      </c>
      <c r="B75" s="25" t="s">
        <v>143</v>
      </c>
      <c r="C75" s="26">
        <f>C76</f>
        <v>82.8</v>
      </c>
      <c r="D75" s="26">
        <f>D76</f>
        <v>90</v>
      </c>
      <c r="E75" s="26">
        <f>E76</f>
        <v>95</v>
      </c>
      <c r="F75" s="28"/>
      <c r="G75" s="6"/>
      <c r="H75" s="7"/>
      <c r="I75" s="6"/>
      <c r="J75" s="7"/>
      <c r="K75" s="6"/>
      <c r="L75" s="8"/>
      <c r="M75" s="9"/>
    </row>
    <row r="76" spans="1:13" ht="105.75" customHeight="1">
      <c r="A76" s="32" t="s">
        <v>144</v>
      </c>
      <c r="B76" s="25" t="s">
        <v>145</v>
      </c>
      <c r="C76" s="26">
        <v>82.8</v>
      </c>
      <c r="D76" s="26">
        <v>90</v>
      </c>
      <c r="E76" s="27">
        <v>95</v>
      </c>
      <c r="F76" s="28"/>
      <c r="G76" s="6"/>
      <c r="H76" s="7"/>
      <c r="I76" s="6"/>
      <c r="J76" s="7"/>
      <c r="K76" s="6"/>
      <c r="L76" s="8"/>
      <c r="M76" s="9"/>
    </row>
    <row r="77" spans="1:13" ht="180" customHeight="1">
      <c r="A77" s="32" t="s">
        <v>146</v>
      </c>
      <c r="B77" s="25" t="s">
        <v>147</v>
      </c>
      <c r="C77" s="26">
        <f>C78+C79+C80+C81</f>
        <v>3614.7</v>
      </c>
      <c r="D77" s="26">
        <f>D78+D79+D80+D81</f>
        <v>3955.2</v>
      </c>
      <c r="E77" s="26">
        <f>E78+E79+E80+E81</f>
        <v>4272.7</v>
      </c>
      <c r="F77" s="28"/>
      <c r="G77" s="6"/>
      <c r="H77" s="7"/>
      <c r="I77" s="6"/>
      <c r="J77" s="7"/>
      <c r="K77" s="6"/>
      <c r="L77" s="8"/>
      <c r="M77" s="9"/>
    </row>
    <row r="78" spans="1:13" ht="51.75" customHeight="1">
      <c r="A78" s="32" t="s">
        <v>148</v>
      </c>
      <c r="B78" s="25" t="s">
        <v>149</v>
      </c>
      <c r="C78" s="26">
        <v>385</v>
      </c>
      <c r="D78" s="26">
        <v>424</v>
      </c>
      <c r="E78" s="27">
        <v>470</v>
      </c>
      <c r="F78" s="28"/>
      <c r="G78" s="6"/>
      <c r="H78" s="7"/>
      <c r="I78" s="6"/>
      <c r="J78" s="7"/>
      <c r="K78" s="6"/>
      <c r="L78" s="8"/>
      <c r="M78" s="9"/>
    </row>
    <row r="79" spans="1:13" ht="67.5" customHeight="1">
      <c r="A79" s="32" t="s">
        <v>150</v>
      </c>
      <c r="B79" s="25" t="s">
        <v>151</v>
      </c>
      <c r="C79" s="26">
        <v>600</v>
      </c>
      <c r="D79" s="26">
        <v>700</v>
      </c>
      <c r="E79" s="27">
        <v>800</v>
      </c>
      <c r="F79" s="28"/>
      <c r="G79" s="6"/>
      <c r="H79" s="7"/>
      <c r="I79" s="6"/>
      <c r="J79" s="7"/>
      <c r="K79" s="6"/>
      <c r="L79" s="8"/>
      <c r="M79" s="9"/>
    </row>
    <row r="80" spans="1:13" ht="65.25" customHeight="1">
      <c r="A80" s="32" t="s">
        <v>152</v>
      </c>
      <c r="B80" s="25" t="s">
        <v>153</v>
      </c>
      <c r="C80" s="26">
        <v>2090</v>
      </c>
      <c r="D80" s="26">
        <v>2271</v>
      </c>
      <c r="E80" s="27">
        <v>2432</v>
      </c>
      <c r="F80" s="28"/>
      <c r="G80" s="6"/>
      <c r="H80" s="7"/>
      <c r="I80" s="6"/>
      <c r="J80" s="7"/>
      <c r="K80" s="6"/>
      <c r="L80" s="8"/>
      <c r="M80" s="9"/>
    </row>
    <row r="81" spans="1:13" ht="50.25" customHeight="1">
      <c r="A81" s="32" t="s">
        <v>154</v>
      </c>
      <c r="B81" s="25" t="s">
        <v>155</v>
      </c>
      <c r="C81" s="26">
        <v>539.7</v>
      </c>
      <c r="D81" s="26">
        <v>560.2</v>
      </c>
      <c r="E81" s="27">
        <v>570.7</v>
      </c>
      <c r="F81" s="28"/>
      <c r="G81" s="6"/>
      <c r="H81" s="7"/>
      <c r="I81" s="6"/>
      <c r="J81" s="7"/>
      <c r="K81" s="6"/>
      <c r="L81" s="8"/>
      <c r="M81" s="9"/>
    </row>
    <row r="82" spans="1:13" ht="110.25" customHeight="1">
      <c r="A82" s="32" t="s">
        <v>156</v>
      </c>
      <c r="B82" s="25" t="s">
        <v>157</v>
      </c>
      <c r="C82" s="26">
        <v>10000</v>
      </c>
      <c r="D82" s="26">
        <v>10000</v>
      </c>
      <c r="E82" s="27">
        <v>10000</v>
      </c>
      <c r="F82" s="28"/>
      <c r="G82" s="6"/>
      <c r="H82" s="7"/>
      <c r="I82" s="6"/>
      <c r="J82" s="7"/>
      <c r="K82" s="6"/>
      <c r="L82" s="8"/>
      <c r="M82" s="9"/>
    </row>
    <row r="83" spans="1:13" ht="65.25" customHeight="1">
      <c r="A83" s="32" t="s">
        <v>158</v>
      </c>
      <c r="B83" s="25" t="s">
        <v>159</v>
      </c>
      <c r="C83" s="26">
        <v>22645.9</v>
      </c>
      <c r="D83" s="26">
        <v>24118.2</v>
      </c>
      <c r="E83" s="27">
        <v>25565.6</v>
      </c>
      <c r="F83" s="28"/>
      <c r="G83" s="6"/>
      <c r="H83" s="7"/>
      <c r="I83" s="6"/>
      <c r="J83" s="7"/>
      <c r="K83" s="6"/>
      <c r="L83" s="8"/>
      <c r="M83" s="9"/>
    </row>
    <row r="84" spans="1:13" ht="106.5" customHeight="1">
      <c r="A84" s="32" t="s">
        <v>160</v>
      </c>
      <c r="B84" s="25" t="s">
        <v>161</v>
      </c>
      <c r="C84" s="31">
        <f>C85</f>
        <v>80</v>
      </c>
      <c r="D84" s="31">
        <f>D85</f>
        <v>80</v>
      </c>
      <c r="E84" s="31">
        <f>E85</f>
        <v>80</v>
      </c>
      <c r="F84" s="28"/>
      <c r="G84" s="6"/>
      <c r="H84" s="7"/>
      <c r="I84" s="6"/>
      <c r="J84" s="7"/>
      <c r="K84" s="6"/>
      <c r="L84" s="8"/>
      <c r="M84" s="9"/>
    </row>
    <row r="85" spans="1:13" ht="124.5" customHeight="1">
      <c r="A85" s="32" t="s">
        <v>162</v>
      </c>
      <c r="B85" s="25" t="s">
        <v>163</v>
      </c>
      <c r="C85" s="31">
        <v>80</v>
      </c>
      <c r="D85" s="31">
        <v>80</v>
      </c>
      <c r="E85" s="27">
        <v>80</v>
      </c>
      <c r="F85" s="28"/>
      <c r="G85" s="6"/>
      <c r="H85" s="7"/>
      <c r="I85" s="6"/>
      <c r="J85" s="7"/>
      <c r="K85" s="6"/>
      <c r="L85" s="8"/>
      <c r="M85" s="9"/>
    </row>
    <row r="86" spans="1:13" ht="57.75" customHeight="1">
      <c r="A86" s="32" t="s">
        <v>211</v>
      </c>
      <c r="B86" s="25" t="s">
        <v>164</v>
      </c>
      <c r="C86" s="31">
        <f>C87</f>
        <v>22086.3</v>
      </c>
      <c r="D86" s="31">
        <f>D87</f>
        <v>23820.1</v>
      </c>
      <c r="E86" s="31">
        <f>E87</f>
        <v>26119.7</v>
      </c>
      <c r="F86" s="28"/>
      <c r="G86" s="6"/>
      <c r="H86" s="7"/>
      <c r="I86" s="6"/>
      <c r="J86" s="7"/>
      <c r="K86" s="6"/>
      <c r="L86" s="8"/>
      <c r="M86" s="9"/>
    </row>
    <row r="87" spans="1:13" ht="84" customHeight="1">
      <c r="A87" s="45" t="s">
        <v>165</v>
      </c>
      <c r="B87" s="25" t="s">
        <v>166</v>
      </c>
      <c r="C87" s="31">
        <v>22086.3</v>
      </c>
      <c r="D87" s="31">
        <v>23820.1</v>
      </c>
      <c r="E87" s="27">
        <v>26119.7</v>
      </c>
      <c r="F87" s="28"/>
      <c r="G87" s="6"/>
      <c r="H87" s="7"/>
      <c r="I87" s="6"/>
      <c r="J87" s="7"/>
      <c r="K87" s="6"/>
      <c r="L87" s="8"/>
      <c r="M87" s="9"/>
    </row>
    <row r="88" spans="1:13" ht="35.25" customHeight="1">
      <c r="A88" s="32" t="s">
        <v>167</v>
      </c>
      <c r="B88" s="25" t="s">
        <v>168</v>
      </c>
      <c r="C88" s="31">
        <f aca="true" t="shared" si="4" ref="C88:E89">C89</f>
        <v>7350</v>
      </c>
      <c r="D88" s="31">
        <f t="shared" si="4"/>
        <v>15382</v>
      </c>
      <c r="E88" s="31">
        <f t="shared" si="4"/>
        <v>23723</v>
      </c>
      <c r="F88" s="28"/>
      <c r="G88" s="6"/>
      <c r="H88" s="7"/>
      <c r="I88" s="6"/>
      <c r="J88" s="7"/>
      <c r="K88" s="6"/>
      <c r="L88" s="8"/>
      <c r="M88" s="9"/>
    </row>
    <row r="89" spans="1:13" ht="24" customHeight="1">
      <c r="A89" s="32" t="s">
        <v>169</v>
      </c>
      <c r="B89" s="25" t="s">
        <v>170</v>
      </c>
      <c r="C89" s="31">
        <f t="shared" si="4"/>
        <v>7350</v>
      </c>
      <c r="D89" s="31">
        <f t="shared" si="4"/>
        <v>15382</v>
      </c>
      <c r="E89" s="31">
        <f t="shared" si="4"/>
        <v>23723</v>
      </c>
      <c r="F89" s="28"/>
      <c r="G89" s="6"/>
      <c r="H89" s="7"/>
      <c r="I89" s="6"/>
      <c r="J89" s="7"/>
      <c r="K89" s="6"/>
      <c r="L89" s="8"/>
      <c r="M89" s="9"/>
    </row>
    <row r="90" spans="1:13" ht="38.25" customHeight="1">
      <c r="A90" s="32" t="s">
        <v>171</v>
      </c>
      <c r="B90" s="25" t="s">
        <v>172</v>
      </c>
      <c r="C90" s="31">
        <v>7350</v>
      </c>
      <c r="D90" s="31">
        <v>15382</v>
      </c>
      <c r="E90" s="27">
        <v>23723</v>
      </c>
      <c r="F90" s="28"/>
      <c r="G90" s="6"/>
      <c r="H90" s="7"/>
      <c r="I90" s="6"/>
      <c r="J90" s="7"/>
      <c r="K90" s="6"/>
      <c r="L90" s="8"/>
      <c r="M90" s="9"/>
    </row>
    <row r="91" spans="1:13" ht="36" customHeight="1">
      <c r="A91" s="32" t="s">
        <v>173</v>
      </c>
      <c r="B91" s="25" t="s">
        <v>97</v>
      </c>
      <c r="C91" s="31">
        <f>C92</f>
        <v>1465655.4999999998</v>
      </c>
      <c r="D91" s="31">
        <f>D92</f>
        <v>1344366.0999999999</v>
      </c>
      <c r="E91" s="27">
        <f>E92</f>
        <v>1368546.7999999998</v>
      </c>
      <c r="F91" s="28"/>
      <c r="G91" s="6"/>
      <c r="H91" s="7"/>
      <c r="I91" s="6"/>
      <c r="J91" s="7"/>
      <c r="K91" s="6"/>
      <c r="L91" s="8"/>
      <c r="M91" s="9"/>
    </row>
    <row r="92" spans="1:13" ht="50.25" customHeight="1">
      <c r="A92" s="32" t="s">
        <v>174</v>
      </c>
      <c r="B92" s="25" t="s">
        <v>175</v>
      </c>
      <c r="C92" s="31">
        <f>C93+C102</f>
        <v>1465655.4999999998</v>
      </c>
      <c r="D92" s="31">
        <f>D93+D102</f>
        <v>1344366.0999999999</v>
      </c>
      <c r="E92" s="31">
        <f>E93+E102</f>
        <v>1368546.7999999998</v>
      </c>
      <c r="F92" s="28"/>
      <c r="G92" s="6"/>
      <c r="H92" s="7"/>
      <c r="I92" s="6"/>
      <c r="J92" s="7"/>
      <c r="K92" s="6"/>
      <c r="L92" s="8"/>
      <c r="M92" s="9"/>
    </row>
    <row r="93" spans="1:13" ht="66" customHeight="1">
      <c r="A93" s="32" t="s">
        <v>176</v>
      </c>
      <c r="B93" s="25" t="s">
        <v>193</v>
      </c>
      <c r="C93" s="31">
        <f>C94+C96+C98+C100</f>
        <v>338522</v>
      </c>
      <c r="D93" s="31">
        <f>D94+D96+D98+D100</f>
        <v>112649.29999999999</v>
      </c>
      <c r="E93" s="31">
        <f>E94+E96+E98+E100</f>
        <v>22405.2</v>
      </c>
      <c r="F93" s="28"/>
      <c r="G93" s="6"/>
      <c r="H93" s="7"/>
      <c r="I93" s="6"/>
      <c r="J93" s="7"/>
      <c r="K93" s="6"/>
      <c r="L93" s="8"/>
      <c r="M93" s="9"/>
    </row>
    <row r="94" spans="1:13" ht="116.25" customHeight="1">
      <c r="A94" s="32" t="s">
        <v>177</v>
      </c>
      <c r="B94" s="25" t="s">
        <v>178</v>
      </c>
      <c r="C94" s="31">
        <f>C95</f>
        <v>21784.3</v>
      </c>
      <c r="D94" s="31">
        <f>D95</f>
        <v>22405.2</v>
      </c>
      <c r="E94" s="31">
        <f>E95</f>
        <v>22405.2</v>
      </c>
      <c r="F94" s="28"/>
      <c r="G94" s="6"/>
      <c r="H94" s="7"/>
      <c r="I94" s="6"/>
      <c r="J94" s="7"/>
      <c r="K94" s="6"/>
      <c r="L94" s="8"/>
      <c r="M94" s="9"/>
    </row>
    <row r="95" spans="1:13" ht="114.75" customHeight="1">
      <c r="A95" s="32" t="s">
        <v>179</v>
      </c>
      <c r="B95" s="25" t="s">
        <v>180</v>
      </c>
      <c r="C95" s="31">
        <v>21784.3</v>
      </c>
      <c r="D95" s="31">
        <v>22405.2</v>
      </c>
      <c r="E95" s="27">
        <v>22405.2</v>
      </c>
      <c r="F95" s="28"/>
      <c r="G95" s="6"/>
      <c r="H95" s="7"/>
      <c r="I95" s="6"/>
      <c r="J95" s="7"/>
      <c r="K95" s="6"/>
      <c r="L95" s="8"/>
      <c r="M95" s="9"/>
    </row>
    <row r="96" spans="1:13" ht="112.5" customHeight="1">
      <c r="A96" s="32" t="s">
        <v>181</v>
      </c>
      <c r="B96" s="25" t="s">
        <v>182</v>
      </c>
      <c r="C96" s="31">
        <f>C97</f>
        <v>201390</v>
      </c>
      <c r="D96" s="31"/>
      <c r="E96" s="31"/>
      <c r="F96" s="28"/>
      <c r="G96" s="6"/>
      <c r="H96" s="7"/>
      <c r="I96" s="6"/>
      <c r="J96" s="7"/>
      <c r="K96" s="6"/>
      <c r="L96" s="8"/>
      <c r="M96" s="9"/>
    </row>
    <row r="97" spans="1:13" ht="122.25" customHeight="1">
      <c r="A97" s="32" t="s">
        <v>183</v>
      </c>
      <c r="B97" s="25" t="s">
        <v>184</v>
      </c>
      <c r="C97" s="31">
        <v>201390</v>
      </c>
      <c r="D97" s="31"/>
      <c r="E97" s="31"/>
      <c r="F97" s="28"/>
      <c r="G97" s="6"/>
      <c r="H97" s="7"/>
      <c r="I97" s="6"/>
      <c r="J97" s="7"/>
      <c r="K97" s="6"/>
      <c r="L97" s="8"/>
      <c r="M97" s="9"/>
    </row>
    <row r="98" spans="1:13" ht="147" customHeight="1">
      <c r="A98" s="32" t="s">
        <v>189</v>
      </c>
      <c r="B98" s="25" t="s">
        <v>190</v>
      </c>
      <c r="C98" s="31">
        <f>C99</f>
        <v>36200</v>
      </c>
      <c r="D98" s="31">
        <f>D99</f>
        <v>48500</v>
      </c>
      <c r="E98" s="31"/>
      <c r="F98" s="28"/>
      <c r="G98" s="6"/>
      <c r="H98" s="7"/>
      <c r="I98" s="6"/>
      <c r="J98" s="7"/>
      <c r="K98" s="6"/>
      <c r="L98" s="8"/>
      <c r="M98" s="9"/>
    </row>
    <row r="99" spans="1:13" ht="96.75" customHeight="1">
      <c r="A99" s="32" t="s">
        <v>191</v>
      </c>
      <c r="B99" s="25" t="s">
        <v>192</v>
      </c>
      <c r="C99" s="31">
        <v>36200</v>
      </c>
      <c r="D99" s="31">
        <v>48500</v>
      </c>
      <c r="E99" s="31"/>
      <c r="F99" s="28"/>
      <c r="G99" s="6"/>
      <c r="H99" s="7"/>
      <c r="I99" s="6"/>
      <c r="J99" s="7"/>
      <c r="K99" s="6"/>
      <c r="L99" s="8"/>
      <c r="M99" s="9"/>
    </row>
    <row r="100" spans="1:13" ht="25.5" customHeight="1">
      <c r="A100" s="32" t="s">
        <v>185</v>
      </c>
      <c r="B100" s="25" t="s">
        <v>186</v>
      </c>
      <c r="C100" s="34">
        <f>C101</f>
        <v>79147.7</v>
      </c>
      <c r="D100" s="34">
        <f>D101</f>
        <v>41744.1</v>
      </c>
      <c r="E100" s="27"/>
      <c r="F100" s="28"/>
      <c r="G100" s="6"/>
      <c r="H100" s="7"/>
      <c r="I100" s="6"/>
      <c r="J100" s="7"/>
      <c r="K100" s="6"/>
      <c r="L100" s="8"/>
      <c r="M100" s="9"/>
    </row>
    <row r="101" spans="1:13" ht="33.75" customHeight="1">
      <c r="A101" s="32" t="s">
        <v>187</v>
      </c>
      <c r="B101" s="25" t="s">
        <v>188</v>
      </c>
      <c r="C101" s="34">
        <v>79147.7</v>
      </c>
      <c r="D101" s="34">
        <v>41744.1</v>
      </c>
      <c r="E101" s="27"/>
      <c r="F101" s="28"/>
      <c r="G101" s="6"/>
      <c r="H101" s="7"/>
      <c r="I101" s="6"/>
      <c r="J101" s="7"/>
      <c r="K101" s="6"/>
      <c r="L101" s="8"/>
      <c r="M101" s="9"/>
    </row>
    <row r="102" spans="1:13" ht="51.75" customHeight="1">
      <c r="A102" s="24" t="s">
        <v>194</v>
      </c>
      <c r="B102" s="29" t="s">
        <v>195</v>
      </c>
      <c r="C102" s="34">
        <f>C103+C105+C107+C109</f>
        <v>1127133.4999999998</v>
      </c>
      <c r="D102" s="34">
        <f>D103+D105+D107+D109</f>
        <v>1231716.7999999998</v>
      </c>
      <c r="E102" s="34">
        <f>E103+E105+E107+E109</f>
        <v>1346141.5999999999</v>
      </c>
      <c r="F102" s="28"/>
      <c r="G102" s="6"/>
      <c r="H102" s="7"/>
      <c r="I102" s="6"/>
      <c r="J102" s="7"/>
      <c r="K102" s="6"/>
      <c r="L102" s="8"/>
      <c r="M102" s="9"/>
    </row>
    <row r="103" spans="1:13" ht="51" customHeight="1">
      <c r="A103" s="24" t="s">
        <v>196</v>
      </c>
      <c r="B103" s="29" t="s">
        <v>197</v>
      </c>
      <c r="C103" s="34">
        <f>C104</f>
        <v>19780.4</v>
      </c>
      <c r="D103" s="34">
        <f>D104</f>
        <v>21920.1</v>
      </c>
      <c r="E103" s="34">
        <f>E104</f>
        <v>23689.5</v>
      </c>
      <c r="F103" s="28"/>
      <c r="G103" s="6"/>
      <c r="H103" s="7"/>
      <c r="I103" s="6"/>
      <c r="J103" s="7"/>
      <c r="K103" s="6"/>
      <c r="L103" s="8"/>
      <c r="M103" s="9"/>
    </row>
    <row r="104" spans="1:13" ht="66.75" customHeight="1">
      <c r="A104" s="24" t="s">
        <v>198</v>
      </c>
      <c r="B104" s="29" t="s">
        <v>199</v>
      </c>
      <c r="C104" s="34">
        <v>19780.4</v>
      </c>
      <c r="D104" s="34">
        <v>21920.1</v>
      </c>
      <c r="E104" s="27">
        <v>23689.5</v>
      </c>
      <c r="F104" s="28"/>
      <c r="G104" s="6"/>
      <c r="H104" s="7"/>
      <c r="I104" s="6"/>
      <c r="J104" s="7"/>
      <c r="K104" s="6"/>
      <c r="L104" s="8"/>
      <c r="M104" s="9"/>
    </row>
    <row r="105" spans="1:13" ht="81" customHeight="1">
      <c r="A105" s="42" t="s">
        <v>200</v>
      </c>
      <c r="B105" s="29" t="s">
        <v>201</v>
      </c>
      <c r="C105" s="34">
        <f>C106</f>
        <v>22948</v>
      </c>
      <c r="D105" s="34">
        <f>D106</f>
        <v>22948</v>
      </c>
      <c r="E105" s="34">
        <f>E106</f>
        <v>22948</v>
      </c>
      <c r="F105" s="28"/>
      <c r="G105" s="6"/>
      <c r="H105" s="7"/>
      <c r="I105" s="6"/>
      <c r="J105" s="7"/>
      <c r="K105" s="6"/>
      <c r="L105" s="8"/>
      <c r="M105" s="9"/>
    </row>
    <row r="106" spans="1:13" ht="70.5" customHeight="1">
      <c r="A106" s="24" t="s">
        <v>202</v>
      </c>
      <c r="B106" s="29" t="s">
        <v>203</v>
      </c>
      <c r="C106" s="34">
        <v>22948</v>
      </c>
      <c r="D106" s="34">
        <v>22948</v>
      </c>
      <c r="E106" s="27">
        <v>22948</v>
      </c>
      <c r="F106" s="28"/>
      <c r="G106" s="6"/>
      <c r="H106" s="7"/>
      <c r="I106" s="6"/>
      <c r="J106" s="7"/>
      <c r="K106" s="6"/>
      <c r="L106" s="8"/>
      <c r="M106" s="9"/>
    </row>
    <row r="107" spans="1:13" ht="68.25" customHeight="1">
      <c r="A107" s="24" t="s">
        <v>204</v>
      </c>
      <c r="B107" s="29" t="s">
        <v>205</v>
      </c>
      <c r="C107" s="34">
        <f>C108</f>
        <v>12989</v>
      </c>
      <c r="D107" s="34">
        <f>D108</f>
        <v>14298.3</v>
      </c>
      <c r="E107" s="34">
        <f>E108</f>
        <v>15728.4</v>
      </c>
      <c r="F107" s="28"/>
      <c r="G107" s="6"/>
      <c r="H107" s="7"/>
      <c r="I107" s="6"/>
      <c r="J107" s="7"/>
      <c r="K107" s="6"/>
      <c r="L107" s="8"/>
      <c r="M107" s="9"/>
    </row>
    <row r="108" spans="1:13" ht="72" customHeight="1">
      <c r="A108" s="24" t="s">
        <v>206</v>
      </c>
      <c r="B108" s="29" t="s">
        <v>207</v>
      </c>
      <c r="C108" s="34">
        <f>1735.6+6027+5226.4</f>
        <v>12989</v>
      </c>
      <c r="D108" s="34">
        <f>1909.2+6629.7+5759.4</f>
        <v>14298.3</v>
      </c>
      <c r="E108" s="27">
        <f>2100.1+7292.7+6335.6</f>
        <v>15728.4</v>
      </c>
      <c r="F108" s="28"/>
      <c r="G108" s="6"/>
      <c r="H108" s="7"/>
      <c r="I108" s="6"/>
      <c r="J108" s="7"/>
      <c r="K108" s="6"/>
      <c r="L108" s="8"/>
      <c r="M108" s="9"/>
    </row>
    <row r="109" spans="1:13" ht="24" customHeight="1">
      <c r="A109" s="24" t="s">
        <v>208</v>
      </c>
      <c r="B109" s="29" t="s">
        <v>96</v>
      </c>
      <c r="C109" s="34">
        <f>C110</f>
        <v>1071416.0999999999</v>
      </c>
      <c r="D109" s="34">
        <f>D110</f>
        <v>1172550.4</v>
      </c>
      <c r="E109" s="34">
        <f>E110</f>
        <v>1283775.7</v>
      </c>
      <c r="F109" s="28"/>
      <c r="G109" s="6"/>
      <c r="H109" s="7"/>
      <c r="I109" s="6"/>
      <c r="J109" s="7"/>
      <c r="K109" s="6"/>
      <c r="L109" s="8"/>
      <c r="M109" s="9"/>
    </row>
    <row r="110" spans="1:13" ht="35.25" customHeight="1">
      <c r="A110" s="24" t="s">
        <v>209</v>
      </c>
      <c r="B110" s="29" t="s">
        <v>210</v>
      </c>
      <c r="C110" s="34">
        <f>29979.6+833431.7+162372+8804.6+36527.5+300.7</f>
        <v>1071416.0999999999</v>
      </c>
      <c r="D110" s="34">
        <f>29979.6+916774.7+175549.1+9670.7+40243+333.3</f>
        <v>1172550.4</v>
      </c>
      <c r="E110" s="27">
        <f>29979.6+1008452.3+190033.3+10651.7+44291.7+367.1</f>
        <v>1283775.7</v>
      </c>
      <c r="F110" s="28"/>
      <c r="G110" s="6"/>
      <c r="H110" s="7"/>
      <c r="I110" s="6"/>
      <c r="J110" s="7"/>
      <c r="K110" s="6"/>
      <c r="L110" s="8"/>
      <c r="M110" s="9"/>
    </row>
    <row r="111" spans="1:13" ht="27.75" customHeight="1">
      <c r="A111" s="35"/>
      <c r="B111" s="36" t="s">
        <v>93</v>
      </c>
      <c r="C111" s="26">
        <f>C9+C91</f>
        <v>7457372.200000001</v>
      </c>
      <c r="D111" s="26">
        <f>D9+D91</f>
        <v>7727192.999999998</v>
      </c>
      <c r="E111" s="26">
        <f>E9+E91</f>
        <v>8544590.400000002</v>
      </c>
      <c r="F111" s="28"/>
      <c r="G111" s="6"/>
      <c r="H111" s="7"/>
      <c r="I111" s="6"/>
      <c r="J111" s="7"/>
      <c r="K111" s="6"/>
      <c r="L111" s="8"/>
      <c r="M111" s="9"/>
    </row>
    <row r="112" spans="1:13" ht="23.25">
      <c r="A112" s="37"/>
      <c r="B112" s="38"/>
      <c r="C112" s="38"/>
      <c r="D112" s="38"/>
      <c r="E112" s="39"/>
      <c r="F112" s="28"/>
      <c r="G112" s="6"/>
      <c r="H112" s="7"/>
      <c r="I112" s="6"/>
      <c r="J112" s="7"/>
      <c r="K112" s="6"/>
      <c r="L112" s="8"/>
      <c r="M112" s="9"/>
    </row>
    <row r="113" spans="1:11" ht="23.25">
      <c r="A113" s="15" t="s">
        <v>108</v>
      </c>
      <c r="B113" s="15"/>
      <c r="C113" s="15"/>
      <c r="D113" s="15"/>
      <c r="E113" s="15"/>
      <c r="F113" s="15"/>
      <c r="G113" s="3"/>
      <c r="H113" s="3"/>
      <c r="I113" s="3"/>
      <c r="J113" s="3"/>
      <c r="K113" s="3"/>
    </row>
    <row r="114" spans="1:11" ht="23.25">
      <c r="A114" s="15" t="s">
        <v>109</v>
      </c>
      <c r="B114" s="15"/>
      <c r="C114" s="15"/>
      <c r="D114" s="15"/>
      <c r="E114" s="15" t="s">
        <v>110</v>
      </c>
      <c r="F114" s="15"/>
      <c r="G114" s="3"/>
      <c r="H114" s="3"/>
      <c r="I114" s="3"/>
      <c r="J114" s="3"/>
      <c r="K114" s="3"/>
    </row>
    <row r="115" spans="1:11" ht="23.25">
      <c r="A115" s="40"/>
      <c r="B115" s="40"/>
      <c r="C115" s="40"/>
      <c r="D115" s="40"/>
      <c r="E115" s="40"/>
      <c r="F115" s="41"/>
      <c r="G115" s="3"/>
      <c r="H115" s="3"/>
      <c r="I115" s="3"/>
      <c r="J115" s="3"/>
      <c r="K115" s="3"/>
    </row>
    <row r="116" spans="1:11" ht="23.25">
      <c r="A116" s="40"/>
      <c r="B116" s="40"/>
      <c r="C116" s="40"/>
      <c r="D116" s="40"/>
      <c r="E116" s="40"/>
      <c r="F116" s="41"/>
      <c r="G116" s="3"/>
      <c r="H116" s="3"/>
      <c r="I116" s="3"/>
      <c r="J116" s="3"/>
      <c r="K116" s="3"/>
    </row>
    <row r="117" spans="1:11" ht="23.25">
      <c r="A117" s="40"/>
      <c r="B117" s="40"/>
      <c r="C117" s="40"/>
      <c r="D117" s="40"/>
      <c r="E117" s="40"/>
      <c r="F117" s="41"/>
      <c r="G117" s="3"/>
      <c r="H117" s="3"/>
      <c r="I117" s="3"/>
      <c r="J117" s="3"/>
      <c r="K117" s="3"/>
    </row>
    <row r="118" spans="1:11" ht="23.25">
      <c r="A118" s="40"/>
      <c r="B118" s="40"/>
      <c r="C118" s="40"/>
      <c r="D118" s="40"/>
      <c r="E118" s="40"/>
      <c r="F118" s="41"/>
      <c r="G118" s="3"/>
      <c r="H118" s="3"/>
      <c r="I118" s="3"/>
      <c r="J118" s="3"/>
      <c r="K118" s="3"/>
    </row>
    <row r="119" spans="1:11" ht="23.25">
      <c r="A119" s="41"/>
      <c r="B119" s="41"/>
      <c r="C119" s="41"/>
      <c r="D119" s="41"/>
      <c r="E119" s="41"/>
      <c r="F119" s="41"/>
      <c r="G119" s="3"/>
      <c r="H119" s="3"/>
      <c r="I119" s="3"/>
      <c r="J119" s="3"/>
      <c r="K119" s="3"/>
    </row>
    <row r="120" spans="1:11" ht="23.25">
      <c r="A120" s="41"/>
      <c r="B120" s="41"/>
      <c r="C120" s="41"/>
      <c r="D120" s="41"/>
      <c r="E120" s="41"/>
      <c r="F120" s="41"/>
      <c r="G120" s="3"/>
      <c r="H120" s="3"/>
      <c r="I120" s="3"/>
      <c r="J120" s="3"/>
      <c r="K120" s="3"/>
    </row>
    <row r="121" spans="1:11" ht="23.25">
      <c r="A121" s="41"/>
      <c r="B121" s="41"/>
      <c r="C121" s="41"/>
      <c r="D121" s="41"/>
      <c r="E121" s="41"/>
      <c r="F121" s="41"/>
      <c r="G121" s="3"/>
      <c r="H121" s="3"/>
      <c r="I121" s="3"/>
      <c r="J121" s="3"/>
      <c r="K121" s="3"/>
    </row>
    <row r="122" spans="1:11" ht="23.25">
      <c r="A122" s="41"/>
      <c r="B122" s="41"/>
      <c r="C122" s="41"/>
      <c r="D122" s="41"/>
      <c r="E122" s="41"/>
      <c r="F122" s="41"/>
      <c r="G122" s="3"/>
      <c r="H122" s="3"/>
      <c r="I122" s="3"/>
      <c r="J122" s="3"/>
      <c r="K122" s="3"/>
    </row>
    <row r="123" spans="1:11" ht="23.25">
      <c r="A123" s="41"/>
      <c r="B123" s="41"/>
      <c r="C123" s="41"/>
      <c r="D123" s="41"/>
      <c r="E123" s="41"/>
      <c r="F123" s="41"/>
      <c r="G123" s="3"/>
      <c r="H123" s="3"/>
      <c r="I123" s="3"/>
      <c r="J123" s="3"/>
      <c r="K123" s="3"/>
    </row>
    <row r="124" spans="1:11" ht="23.25">
      <c r="A124" s="41"/>
      <c r="B124" s="41"/>
      <c r="C124" s="41"/>
      <c r="D124" s="41"/>
      <c r="E124" s="41"/>
      <c r="F124" s="41"/>
      <c r="G124" s="3"/>
      <c r="H124" s="3"/>
      <c r="I124" s="3"/>
      <c r="J124" s="3"/>
      <c r="K124" s="3"/>
    </row>
    <row r="125" spans="1:11" ht="23.25">
      <c r="A125" s="41"/>
      <c r="B125" s="41"/>
      <c r="C125" s="41"/>
      <c r="D125" s="41"/>
      <c r="E125" s="41"/>
      <c r="F125" s="41"/>
      <c r="G125" s="3"/>
      <c r="H125" s="3"/>
      <c r="I125" s="3"/>
      <c r="J125" s="3"/>
      <c r="K125" s="3"/>
    </row>
    <row r="126" spans="1:11" ht="23.25">
      <c r="A126" s="41"/>
      <c r="B126" s="41"/>
      <c r="C126" s="41"/>
      <c r="D126" s="41"/>
      <c r="E126" s="41"/>
      <c r="F126" s="41"/>
      <c r="G126" s="3"/>
      <c r="H126" s="3"/>
      <c r="I126" s="3"/>
      <c r="J126" s="3"/>
      <c r="K126" s="3"/>
    </row>
    <row r="127" spans="1:11" ht="23.25">
      <c r="A127" s="41"/>
      <c r="B127" s="41"/>
      <c r="C127" s="41"/>
      <c r="D127" s="41"/>
      <c r="E127" s="41"/>
      <c r="F127" s="41"/>
      <c r="G127" s="3"/>
      <c r="H127" s="3"/>
      <c r="I127" s="3"/>
      <c r="J127" s="3"/>
      <c r="K127" s="3"/>
    </row>
    <row r="128" spans="1:11" ht="23.25">
      <c r="A128" s="41"/>
      <c r="B128" s="41"/>
      <c r="C128" s="41"/>
      <c r="D128" s="41"/>
      <c r="E128" s="41"/>
      <c r="F128" s="41"/>
      <c r="G128" s="3"/>
      <c r="H128" s="3"/>
      <c r="I128" s="3"/>
      <c r="J128" s="3"/>
      <c r="K128" s="3"/>
    </row>
    <row r="129" spans="1:11" ht="23.25">
      <c r="A129" s="41"/>
      <c r="B129" s="41"/>
      <c r="C129" s="41"/>
      <c r="D129" s="41"/>
      <c r="E129" s="41"/>
      <c r="F129" s="41"/>
      <c r="G129" s="3"/>
      <c r="H129" s="3"/>
      <c r="I129" s="3"/>
      <c r="J129" s="3"/>
      <c r="K129" s="3"/>
    </row>
    <row r="130" spans="1:11" ht="23.25">
      <c r="A130" s="41"/>
      <c r="B130" s="41"/>
      <c r="C130" s="41"/>
      <c r="D130" s="41"/>
      <c r="E130" s="41"/>
      <c r="F130" s="41"/>
      <c r="G130" s="3"/>
      <c r="H130" s="3"/>
      <c r="I130" s="3"/>
      <c r="J130" s="3"/>
      <c r="K130" s="3"/>
    </row>
    <row r="131" spans="1:11" ht="23.25">
      <c r="A131" s="41"/>
      <c r="B131" s="41"/>
      <c r="C131" s="41"/>
      <c r="D131" s="41"/>
      <c r="E131" s="41"/>
      <c r="F131" s="41"/>
      <c r="G131" s="3"/>
      <c r="H131" s="3"/>
      <c r="I131" s="3"/>
      <c r="J131" s="3"/>
      <c r="K131" s="3"/>
    </row>
    <row r="132" spans="1:11" ht="23.25">
      <c r="A132" s="41"/>
      <c r="B132" s="41"/>
      <c r="C132" s="41"/>
      <c r="D132" s="41"/>
      <c r="E132" s="41"/>
      <c r="F132" s="41"/>
      <c r="G132" s="3"/>
      <c r="H132" s="3"/>
      <c r="I132" s="3"/>
      <c r="J132" s="3"/>
      <c r="K132" s="3"/>
    </row>
    <row r="133" spans="1:11" ht="23.25">
      <c r="A133" s="41"/>
      <c r="B133" s="41"/>
      <c r="C133" s="41"/>
      <c r="D133" s="41"/>
      <c r="E133" s="41"/>
      <c r="F133" s="41"/>
      <c r="G133" s="3"/>
      <c r="H133" s="3"/>
      <c r="I133" s="3"/>
      <c r="J133" s="3"/>
      <c r="K133" s="3"/>
    </row>
    <row r="134" spans="1:11" ht="23.25">
      <c r="A134" s="41"/>
      <c r="B134" s="41"/>
      <c r="C134" s="41"/>
      <c r="D134" s="41"/>
      <c r="E134" s="41"/>
      <c r="F134" s="41"/>
      <c r="G134" s="3"/>
      <c r="H134" s="3"/>
      <c r="I134" s="3"/>
      <c r="J134" s="3"/>
      <c r="K134" s="3"/>
    </row>
    <row r="135" spans="1:11" ht="23.25">
      <c r="A135" s="41"/>
      <c r="B135" s="41"/>
      <c r="C135" s="41"/>
      <c r="D135" s="41"/>
      <c r="E135" s="41"/>
      <c r="F135" s="41"/>
      <c r="G135" s="3"/>
      <c r="H135" s="3"/>
      <c r="I135" s="3"/>
      <c r="J135" s="3"/>
      <c r="K135" s="3"/>
    </row>
    <row r="136" spans="1:11" ht="23.25">
      <c r="A136" s="41"/>
      <c r="B136" s="41"/>
      <c r="C136" s="41"/>
      <c r="D136" s="41"/>
      <c r="E136" s="41"/>
      <c r="F136" s="41"/>
      <c r="G136" s="3"/>
      <c r="H136" s="3"/>
      <c r="I136" s="3"/>
      <c r="J136" s="3"/>
      <c r="K136" s="3"/>
    </row>
    <row r="137" spans="1:11" ht="23.25">
      <c r="A137" s="41"/>
      <c r="B137" s="41"/>
      <c r="C137" s="41"/>
      <c r="D137" s="41"/>
      <c r="E137" s="41"/>
      <c r="F137" s="41"/>
      <c r="G137" s="3"/>
      <c r="H137" s="3"/>
      <c r="I137" s="3"/>
      <c r="J137" s="3"/>
      <c r="K137" s="3"/>
    </row>
    <row r="138" spans="1:11" ht="23.25">
      <c r="A138" s="41"/>
      <c r="B138" s="41"/>
      <c r="C138" s="41"/>
      <c r="D138" s="41"/>
      <c r="E138" s="41"/>
      <c r="F138" s="41"/>
      <c r="G138" s="3"/>
      <c r="H138" s="3"/>
      <c r="I138" s="3"/>
      <c r="J138" s="3"/>
      <c r="K138" s="3"/>
    </row>
    <row r="139" spans="1:11" ht="23.25">
      <c r="A139" s="41"/>
      <c r="B139" s="41"/>
      <c r="C139" s="41"/>
      <c r="D139" s="41"/>
      <c r="E139" s="41"/>
      <c r="F139" s="41"/>
      <c r="G139" s="3"/>
      <c r="H139" s="3"/>
      <c r="I139" s="3"/>
      <c r="J139" s="3"/>
      <c r="K139" s="3"/>
    </row>
    <row r="140" spans="1:11" ht="23.25">
      <c r="A140" s="41"/>
      <c r="B140" s="41"/>
      <c r="C140" s="41"/>
      <c r="D140" s="41"/>
      <c r="E140" s="41"/>
      <c r="F140" s="41"/>
      <c r="G140" s="3"/>
      <c r="H140" s="3"/>
      <c r="I140" s="3"/>
      <c r="J140" s="3"/>
      <c r="K140" s="3"/>
    </row>
    <row r="141" spans="1:11" ht="23.25">
      <c r="A141" s="41"/>
      <c r="B141" s="41"/>
      <c r="C141" s="41"/>
      <c r="D141" s="41"/>
      <c r="E141" s="41"/>
      <c r="F141" s="41"/>
      <c r="G141" s="3"/>
      <c r="H141" s="3"/>
      <c r="I141" s="3"/>
      <c r="J141" s="3"/>
      <c r="K141" s="3"/>
    </row>
    <row r="142" spans="1:11" ht="23.25">
      <c r="A142" s="41"/>
      <c r="B142" s="41"/>
      <c r="C142" s="41"/>
      <c r="D142" s="41"/>
      <c r="E142" s="41"/>
      <c r="F142" s="41"/>
      <c r="G142" s="3"/>
      <c r="H142" s="3"/>
      <c r="I142" s="3"/>
      <c r="J142" s="3"/>
      <c r="K142" s="3"/>
    </row>
    <row r="143" spans="1:11" ht="23.25">
      <c r="A143" s="41"/>
      <c r="B143" s="41"/>
      <c r="C143" s="41"/>
      <c r="D143" s="41"/>
      <c r="E143" s="41"/>
      <c r="F143" s="41"/>
      <c r="G143" s="3"/>
      <c r="H143" s="3"/>
      <c r="I143" s="3"/>
      <c r="J143" s="3"/>
      <c r="K143" s="3"/>
    </row>
    <row r="144" spans="1:11" ht="23.25">
      <c r="A144" s="41"/>
      <c r="B144" s="41"/>
      <c r="C144" s="41"/>
      <c r="D144" s="41"/>
      <c r="E144" s="41"/>
      <c r="F144" s="41"/>
      <c r="G144" s="3"/>
      <c r="H144" s="3"/>
      <c r="I144" s="3"/>
      <c r="J144" s="3"/>
      <c r="K144" s="3"/>
    </row>
    <row r="145" spans="1:11" ht="23.25">
      <c r="A145" s="41"/>
      <c r="B145" s="41"/>
      <c r="C145" s="41"/>
      <c r="D145" s="41"/>
      <c r="E145" s="41"/>
      <c r="F145" s="41"/>
      <c r="G145" s="3"/>
      <c r="H145" s="3"/>
      <c r="I145" s="3"/>
      <c r="J145" s="3"/>
      <c r="K145" s="3"/>
    </row>
    <row r="146" spans="1:11" ht="23.25">
      <c r="A146" s="41"/>
      <c r="B146" s="41"/>
      <c r="C146" s="41"/>
      <c r="D146" s="41"/>
      <c r="E146" s="41"/>
      <c r="F146" s="41"/>
      <c r="G146" s="3"/>
      <c r="H146" s="3"/>
      <c r="I146" s="3"/>
      <c r="J146" s="3"/>
      <c r="K146" s="3"/>
    </row>
    <row r="147" spans="1:11" ht="23.25">
      <c r="A147" s="41"/>
      <c r="B147" s="41"/>
      <c r="C147" s="41"/>
      <c r="D147" s="41"/>
      <c r="E147" s="41"/>
      <c r="F147" s="41"/>
      <c r="G147" s="3"/>
      <c r="H147" s="3"/>
      <c r="I147" s="3"/>
      <c r="J147" s="3"/>
      <c r="K147" s="3"/>
    </row>
    <row r="148" spans="1:11" ht="23.25">
      <c r="A148" s="41"/>
      <c r="B148" s="41"/>
      <c r="C148" s="41"/>
      <c r="D148" s="41"/>
      <c r="E148" s="41"/>
      <c r="F148" s="41"/>
      <c r="G148" s="3"/>
      <c r="H148" s="3"/>
      <c r="I148" s="3"/>
      <c r="J148" s="3"/>
      <c r="K148" s="3"/>
    </row>
    <row r="149" spans="1:11" ht="23.25">
      <c r="A149" s="41"/>
      <c r="B149" s="41"/>
      <c r="C149" s="41"/>
      <c r="D149" s="41"/>
      <c r="E149" s="41"/>
      <c r="F149" s="41"/>
      <c r="G149" s="3"/>
      <c r="H149" s="3"/>
      <c r="I149" s="3"/>
      <c r="J149" s="3"/>
      <c r="K149" s="3"/>
    </row>
    <row r="150" spans="1:11" ht="23.25">
      <c r="A150" s="41"/>
      <c r="B150" s="41"/>
      <c r="C150" s="41"/>
      <c r="D150" s="41"/>
      <c r="E150" s="41"/>
      <c r="F150" s="41"/>
      <c r="G150" s="3"/>
      <c r="H150" s="3"/>
      <c r="I150" s="3"/>
      <c r="J150" s="3"/>
      <c r="K150" s="3"/>
    </row>
    <row r="151" spans="1:11" ht="23.25">
      <c r="A151" s="41"/>
      <c r="B151" s="41"/>
      <c r="C151" s="41"/>
      <c r="D151" s="41"/>
      <c r="E151" s="41"/>
      <c r="F151" s="41"/>
      <c r="G151" s="3"/>
      <c r="H151" s="3"/>
      <c r="I151" s="3"/>
      <c r="J151" s="3"/>
      <c r="K151" s="3"/>
    </row>
    <row r="152" spans="1:11" ht="23.25">
      <c r="A152" s="41"/>
      <c r="B152" s="41"/>
      <c r="C152" s="41"/>
      <c r="D152" s="41"/>
      <c r="E152" s="41"/>
      <c r="F152" s="41"/>
      <c r="G152" s="3"/>
      <c r="H152" s="3"/>
      <c r="I152" s="3"/>
      <c r="J152" s="3"/>
      <c r="K152" s="3"/>
    </row>
    <row r="153" spans="1:11" ht="23.25">
      <c r="A153" s="41"/>
      <c r="B153" s="41"/>
      <c r="C153" s="41"/>
      <c r="D153" s="41"/>
      <c r="E153" s="41"/>
      <c r="F153" s="41"/>
      <c r="G153" s="3"/>
      <c r="H153" s="3"/>
      <c r="I153" s="3"/>
      <c r="J153" s="3"/>
      <c r="K153" s="3"/>
    </row>
    <row r="154" spans="1:11" ht="23.25">
      <c r="A154" s="41"/>
      <c r="B154" s="41"/>
      <c r="C154" s="41"/>
      <c r="D154" s="41"/>
      <c r="E154" s="41"/>
      <c r="F154" s="41"/>
      <c r="G154" s="3"/>
      <c r="H154" s="3"/>
      <c r="I154" s="3"/>
      <c r="J154" s="3"/>
      <c r="K154" s="3"/>
    </row>
    <row r="155" spans="1:11" ht="23.25">
      <c r="A155" s="41"/>
      <c r="B155" s="41"/>
      <c r="C155" s="41"/>
      <c r="D155" s="41"/>
      <c r="E155" s="41"/>
      <c r="F155" s="41"/>
      <c r="G155" s="3"/>
      <c r="H155" s="3"/>
      <c r="I155" s="3"/>
      <c r="J155" s="3"/>
      <c r="K155" s="3"/>
    </row>
    <row r="156" spans="1:11" ht="23.25">
      <c r="A156" s="41"/>
      <c r="B156" s="41"/>
      <c r="C156" s="41"/>
      <c r="D156" s="41"/>
      <c r="E156" s="41"/>
      <c r="F156" s="41"/>
      <c r="G156" s="3"/>
      <c r="H156" s="3"/>
      <c r="I156" s="3"/>
      <c r="J156" s="3"/>
      <c r="K156" s="3"/>
    </row>
    <row r="157" spans="1:11" ht="23.25">
      <c r="A157" s="41"/>
      <c r="B157" s="41"/>
      <c r="C157" s="41"/>
      <c r="D157" s="41"/>
      <c r="E157" s="41"/>
      <c r="F157" s="41"/>
      <c r="G157" s="3"/>
      <c r="H157" s="3"/>
      <c r="I157" s="3"/>
      <c r="J157" s="3"/>
      <c r="K157" s="3"/>
    </row>
    <row r="158" spans="1:11" ht="23.25">
      <c r="A158" s="41"/>
      <c r="B158" s="41"/>
      <c r="C158" s="41"/>
      <c r="D158" s="41"/>
      <c r="E158" s="41"/>
      <c r="F158" s="41"/>
      <c r="G158" s="3"/>
      <c r="H158" s="3"/>
      <c r="I158" s="3"/>
      <c r="J158" s="3"/>
      <c r="K158" s="3"/>
    </row>
    <row r="159" spans="1:11" ht="23.25">
      <c r="A159" s="41"/>
      <c r="B159" s="41"/>
      <c r="C159" s="41"/>
      <c r="D159" s="41"/>
      <c r="E159" s="41"/>
      <c r="F159" s="41"/>
      <c r="G159" s="3"/>
      <c r="H159" s="3"/>
      <c r="I159" s="3"/>
      <c r="J159" s="3"/>
      <c r="K159" s="3"/>
    </row>
    <row r="160" spans="1:11" ht="23.25">
      <c r="A160" s="41"/>
      <c r="B160" s="41"/>
      <c r="C160" s="41"/>
      <c r="D160" s="41"/>
      <c r="E160" s="41"/>
      <c r="F160" s="41"/>
      <c r="G160" s="3"/>
      <c r="H160" s="3"/>
      <c r="I160" s="3"/>
      <c r="J160" s="3"/>
      <c r="K160" s="3"/>
    </row>
    <row r="161" spans="1:11" ht="23.25">
      <c r="A161" s="41"/>
      <c r="B161" s="41"/>
      <c r="C161" s="41"/>
      <c r="D161" s="41"/>
      <c r="E161" s="41"/>
      <c r="F161" s="41"/>
      <c r="G161" s="3"/>
      <c r="H161" s="3"/>
      <c r="I161" s="3"/>
      <c r="J161" s="3"/>
      <c r="K161" s="3"/>
    </row>
    <row r="162" spans="1:11" ht="23.25">
      <c r="A162" s="41"/>
      <c r="B162" s="41"/>
      <c r="C162" s="41"/>
      <c r="D162" s="41"/>
      <c r="E162" s="41"/>
      <c r="F162" s="41"/>
      <c r="G162" s="3"/>
      <c r="H162" s="3"/>
      <c r="I162" s="3"/>
      <c r="J162" s="3"/>
      <c r="K162" s="3"/>
    </row>
    <row r="163" spans="1:11" ht="23.25">
      <c r="A163" s="41"/>
      <c r="B163" s="41"/>
      <c r="C163" s="41"/>
      <c r="D163" s="41"/>
      <c r="E163" s="41"/>
      <c r="F163" s="41"/>
      <c r="G163" s="3"/>
      <c r="H163" s="3"/>
      <c r="I163" s="3"/>
      <c r="J163" s="3"/>
      <c r="K163" s="3"/>
    </row>
    <row r="164" spans="1:11" ht="23.25">
      <c r="A164" s="41"/>
      <c r="B164" s="41"/>
      <c r="C164" s="41"/>
      <c r="D164" s="41"/>
      <c r="E164" s="41"/>
      <c r="F164" s="41"/>
      <c r="G164" s="3"/>
      <c r="H164" s="3"/>
      <c r="I164" s="3"/>
      <c r="J164" s="3"/>
      <c r="K164" s="3"/>
    </row>
    <row r="165" spans="1:11" ht="23.25">
      <c r="A165" s="41"/>
      <c r="B165" s="41"/>
      <c r="C165" s="41"/>
      <c r="D165" s="41"/>
      <c r="E165" s="41"/>
      <c r="F165" s="41"/>
      <c r="G165" s="3"/>
      <c r="H165" s="3"/>
      <c r="I165" s="3"/>
      <c r="J165" s="3"/>
      <c r="K165" s="3"/>
    </row>
    <row r="166" spans="1:11" ht="23.25">
      <c r="A166" s="41"/>
      <c r="B166" s="41"/>
      <c r="C166" s="41"/>
      <c r="D166" s="41"/>
      <c r="E166" s="41"/>
      <c r="F166" s="41"/>
      <c r="G166" s="3"/>
      <c r="H166" s="3"/>
      <c r="I166" s="3"/>
      <c r="J166" s="3"/>
      <c r="K166" s="3"/>
    </row>
    <row r="167" spans="1:11" ht="23.25">
      <c r="A167" s="41"/>
      <c r="B167" s="41"/>
      <c r="C167" s="41"/>
      <c r="D167" s="41"/>
      <c r="E167" s="41"/>
      <c r="F167" s="41"/>
      <c r="G167" s="3"/>
      <c r="H167" s="3"/>
      <c r="I167" s="3"/>
      <c r="J167" s="3"/>
      <c r="K167" s="3"/>
    </row>
    <row r="168" spans="1:11" ht="23.25">
      <c r="A168" s="41"/>
      <c r="B168" s="41"/>
      <c r="C168" s="41"/>
      <c r="D168" s="41"/>
      <c r="E168" s="41"/>
      <c r="F168" s="41"/>
      <c r="G168" s="3"/>
      <c r="H168" s="3"/>
      <c r="I168" s="3"/>
      <c r="J168" s="3"/>
      <c r="K168" s="3"/>
    </row>
    <row r="169" spans="1:11" ht="23.25">
      <c r="A169" s="41"/>
      <c r="B169" s="41"/>
      <c r="C169" s="41"/>
      <c r="D169" s="41"/>
      <c r="E169" s="41"/>
      <c r="F169" s="41"/>
      <c r="G169" s="3"/>
      <c r="H169" s="3"/>
      <c r="I169" s="3"/>
      <c r="J169" s="3"/>
      <c r="K169" s="3"/>
    </row>
    <row r="170" spans="1:11" ht="23.25">
      <c r="A170" s="41"/>
      <c r="B170" s="41"/>
      <c r="C170" s="41"/>
      <c r="D170" s="41"/>
      <c r="E170" s="41"/>
      <c r="F170" s="41"/>
      <c r="G170" s="3"/>
      <c r="H170" s="3"/>
      <c r="I170" s="3"/>
      <c r="J170" s="3"/>
      <c r="K170" s="3"/>
    </row>
    <row r="171" spans="1:11" ht="23.25">
      <c r="A171" s="41"/>
      <c r="B171" s="41"/>
      <c r="C171" s="41"/>
      <c r="D171" s="41"/>
      <c r="E171" s="41"/>
      <c r="F171" s="41"/>
      <c r="G171" s="3"/>
      <c r="H171" s="3"/>
      <c r="I171" s="3"/>
      <c r="J171" s="3"/>
      <c r="K171" s="3"/>
    </row>
    <row r="172" spans="1:11" ht="23.25">
      <c r="A172" s="41"/>
      <c r="B172" s="41"/>
      <c r="C172" s="41"/>
      <c r="D172" s="41"/>
      <c r="E172" s="41"/>
      <c r="F172" s="41"/>
      <c r="G172" s="3"/>
      <c r="H172" s="3"/>
      <c r="I172" s="3"/>
      <c r="J172" s="3"/>
      <c r="K172" s="3"/>
    </row>
    <row r="173" spans="1:11" ht="23.25">
      <c r="A173" s="10"/>
      <c r="B173" s="10"/>
      <c r="C173" s="10"/>
      <c r="D173" s="10"/>
      <c r="E173" s="10"/>
      <c r="F173" s="10"/>
      <c r="G173" s="3"/>
      <c r="H173" s="3"/>
      <c r="I173" s="3"/>
      <c r="J173" s="3"/>
      <c r="K173" s="3"/>
    </row>
    <row r="174" spans="1:11" ht="23.25">
      <c r="A174" s="10"/>
      <c r="B174" s="10"/>
      <c r="C174" s="10"/>
      <c r="D174" s="10"/>
      <c r="E174" s="10"/>
      <c r="F174" s="10"/>
      <c r="G174" s="3"/>
      <c r="H174" s="3"/>
      <c r="I174" s="3"/>
      <c r="J174" s="3"/>
      <c r="K174" s="3"/>
    </row>
    <row r="175" spans="1:11" ht="23.25">
      <c r="A175" s="10"/>
      <c r="B175" s="10"/>
      <c r="C175" s="10"/>
      <c r="D175" s="10"/>
      <c r="E175" s="10"/>
      <c r="F175" s="10"/>
      <c r="G175" s="3"/>
      <c r="H175" s="3"/>
      <c r="I175" s="3"/>
      <c r="J175" s="3"/>
      <c r="K175" s="3"/>
    </row>
    <row r="176" spans="1:11" ht="23.25">
      <c r="A176" s="10"/>
      <c r="B176" s="10"/>
      <c r="C176" s="10"/>
      <c r="D176" s="10"/>
      <c r="E176" s="10"/>
      <c r="F176" s="10"/>
      <c r="G176" s="3"/>
      <c r="H176" s="3"/>
      <c r="I176" s="3"/>
      <c r="J176" s="3"/>
      <c r="K176" s="3"/>
    </row>
    <row r="177" spans="1:11" ht="23.25">
      <c r="A177" s="10"/>
      <c r="B177" s="10"/>
      <c r="C177" s="10"/>
      <c r="D177" s="10"/>
      <c r="E177" s="10"/>
      <c r="F177" s="10"/>
      <c r="G177" s="3"/>
      <c r="H177" s="3"/>
      <c r="I177" s="3"/>
      <c r="J177" s="3"/>
      <c r="K177" s="3"/>
    </row>
    <row r="178" spans="1:11" ht="23.25">
      <c r="A178" s="10"/>
      <c r="B178" s="10"/>
      <c r="C178" s="10"/>
      <c r="D178" s="10"/>
      <c r="E178" s="10"/>
      <c r="F178" s="10"/>
      <c r="G178" s="3"/>
      <c r="H178" s="3"/>
      <c r="I178" s="3"/>
      <c r="J178" s="3"/>
      <c r="K178" s="3"/>
    </row>
    <row r="179" spans="1:11" ht="23.25">
      <c r="A179" s="10"/>
      <c r="B179" s="10"/>
      <c r="C179" s="10"/>
      <c r="D179" s="10"/>
      <c r="E179" s="10"/>
      <c r="F179" s="10"/>
      <c r="G179" s="3"/>
      <c r="H179" s="3"/>
      <c r="I179" s="3"/>
      <c r="J179" s="3"/>
      <c r="K179" s="3"/>
    </row>
    <row r="180" spans="1:11" ht="23.25">
      <c r="A180" s="10"/>
      <c r="B180" s="10"/>
      <c r="C180" s="10"/>
      <c r="D180" s="10"/>
      <c r="E180" s="10"/>
      <c r="F180" s="10"/>
      <c r="G180" s="3"/>
      <c r="H180" s="3"/>
      <c r="I180" s="3"/>
      <c r="J180" s="3"/>
      <c r="K180" s="3"/>
    </row>
    <row r="181" spans="1:11" ht="23.25">
      <c r="A181" s="10"/>
      <c r="B181" s="10"/>
      <c r="C181" s="10"/>
      <c r="D181" s="10"/>
      <c r="E181" s="10"/>
      <c r="F181" s="10"/>
      <c r="G181" s="3"/>
      <c r="H181" s="3"/>
      <c r="I181" s="3"/>
      <c r="J181" s="3"/>
      <c r="K181" s="3"/>
    </row>
    <row r="182" spans="1:11" ht="23.25">
      <c r="A182" s="10"/>
      <c r="B182" s="10"/>
      <c r="C182" s="10"/>
      <c r="D182" s="10"/>
      <c r="E182" s="10"/>
      <c r="F182" s="10"/>
      <c r="G182" s="3"/>
      <c r="H182" s="3"/>
      <c r="I182" s="3"/>
      <c r="J182" s="3"/>
      <c r="K182" s="3"/>
    </row>
    <row r="183" spans="1:11" ht="23.25">
      <c r="A183" s="10"/>
      <c r="B183" s="10"/>
      <c r="C183" s="10"/>
      <c r="D183" s="10"/>
      <c r="E183" s="10"/>
      <c r="F183" s="10"/>
      <c r="G183" s="3"/>
      <c r="H183" s="3"/>
      <c r="I183" s="3"/>
      <c r="J183" s="3"/>
      <c r="K183" s="3"/>
    </row>
    <row r="184" spans="1:11" ht="23.25">
      <c r="A184" s="10"/>
      <c r="B184" s="10"/>
      <c r="C184" s="10"/>
      <c r="D184" s="10"/>
      <c r="E184" s="10"/>
      <c r="F184" s="10"/>
      <c r="G184" s="3"/>
      <c r="H184" s="3"/>
      <c r="I184" s="3"/>
      <c r="J184" s="3"/>
      <c r="K184" s="3"/>
    </row>
    <row r="185" spans="1:11" ht="23.25">
      <c r="A185" s="10"/>
      <c r="B185" s="10"/>
      <c r="C185" s="10"/>
      <c r="D185" s="10"/>
      <c r="E185" s="10"/>
      <c r="F185" s="10"/>
      <c r="G185" s="3"/>
      <c r="H185" s="3"/>
      <c r="I185" s="3"/>
      <c r="J185" s="3"/>
      <c r="K185" s="3"/>
    </row>
    <row r="186" spans="1:11" ht="23.25">
      <c r="A186" s="10"/>
      <c r="B186" s="10"/>
      <c r="C186" s="10"/>
      <c r="D186" s="10"/>
      <c r="E186" s="10"/>
      <c r="F186" s="10"/>
      <c r="G186" s="3"/>
      <c r="H186" s="3"/>
      <c r="I186" s="3"/>
      <c r="J186" s="3"/>
      <c r="K186" s="3"/>
    </row>
    <row r="187" spans="1:11" ht="23.25">
      <c r="A187" s="10"/>
      <c r="B187" s="10"/>
      <c r="C187" s="10"/>
      <c r="D187" s="10"/>
      <c r="E187" s="10"/>
      <c r="F187" s="10"/>
      <c r="G187" s="3"/>
      <c r="H187" s="3"/>
      <c r="I187" s="3"/>
      <c r="J187" s="3"/>
      <c r="K187" s="3"/>
    </row>
    <row r="188" spans="1:11" ht="23.25">
      <c r="A188" s="10"/>
      <c r="B188" s="10"/>
      <c r="C188" s="10"/>
      <c r="D188" s="10"/>
      <c r="E188" s="10"/>
      <c r="F188" s="10"/>
      <c r="G188" s="3"/>
      <c r="H188" s="3"/>
      <c r="I188" s="3"/>
      <c r="J188" s="3"/>
      <c r="K188" s="3"/>
    </row>
    <row r="189" spans="1:11" ht="23.25">
      <c r="A189" s="10"/>
      <c r="B189" s="10"/>
      <c r="C189" s="10"/>
      <c r="D189" s="10"/>
      <c r="E189" s="10"/>
      <c r="F189" s="10"/>
      <c r="G189" s="3"/>
      <c r="H189" s="3"/>
      <c r="I189" s="3"/>
      <c r="J189" s="3"/>
      <c r="K189" s="3"/>
    </row>
    <row r="190" spans="1:11" ht="23.25">
      <c r="A190" s="10"/>
      <c r="B190" s="10"/>
      <c r="C190" s="10"/>
      <c r="D190" s="10"/>
      <c r="E190" s="10"/>
      <c r="F190" s="10"/>
      <c r="G190" s="3"/>
      <c r="H190" s="3"/>
      <c r="I190" s="3"/>
      <c r="J190" s="3"/>
      <c r="K190" s="3"/>
    </row>
    <row r="191" spans="1:11" ht="23.25">
      <c r="A191" s="10"/>
      <c r="B191" s="10"/>
      <c r="C191" s="10"/>
      <c r="D191" s="10"/>
      <c r="E191" s="10"/>
      <c r="F191" s="10"/>
      <c r="G191" s="3"/>
      <c r="H191" s="3"/>
      <c r="I191" s="3"/>
      <c r="J191" s="3"/>
      <c r="K191" s="3"/>
    </row>
    <row r="192" spans="1:11" ht="23.25">
      <c r="A192" s="10"/>
      <c r="B192" s="10"/>
      <c r="C192" s="10"/>
      <c r="D192" s="10"/>
      <c r="E192" s="10"/>
      <c r="F192" s="10"/>
      <c r="G192" s="3"/>
      <c r="H192" s="3"/>
      <c r="I192" s="3"/>
      <c r="J192" s="3"/>
      <c r="K192" s="3"/>
    </row>
    <row r="193" spans="1:11" ht="23.25">
      <c r="A193" s="10"/>
      <c r="B193" s="10"/>
      <c r="C193" s="10"/>
      <c r="D193" s="10"/>
      <c r="E193" s="10"/>
      <c r="F193" s="10"/>
      <c r="G193" s="3"/>
      <c r="H193" s="3"/>
      <c r="I193" s="3"/>
      <c r="J193" s="3"/>
      <c r="K193" s="3"/>
    </row>
    <row r="194" spans="1:11" ht="23.25">
      <c r="A194" s="10"/>
      <c r="B194" s="10"/>
      <c r="C194" s="10"/>
      <c r="D194" s="10"/>
      <c r="E194" s="10"/>
      <c r="F194" s="10"/>
      <c r="G194" s="3"/>
      <c r="H194" s="3"/>
      <c r="I194" s="3"/>
      <c r="J194" s="3"/>
      <c r="K194" s="3"/>
    </row>
    <row r="195" spans="1:11" ht="23.25">
      <c r="A195" s="10"/>
      <c r="B195" s="10"/>
      <c r="C195" s="10"/>
      <c r="D195" s="10"/>
      <c r="E195" s="10"/>
      <c r="F195" s="10"/>
      <c r="G195" s="3"/>
      <c r="H195" s="3"/>
      <c r="I195" s="3"/>
      <c r="J195" s="3"/>
      <c r="K195" s="3"/>
    </row>
    <row r="196" spans="1:11" ht="23.25">
      <c r="A196" s="10"/>
      <c r="B196" s="10"/>
      <c r="C196" s="10"/>
      <c r="D196" s="10"/>
      <c r="E196" s="10"/>
      <c r="F196" s="10"/>
      <c r="G196" s="3"/>
      <c r="H196" s="3"/>
      <c r="I196" s="3"/>
      <c r="J196" s="3"/>
      <c r="K196" s="3"/>
    </row>
    <row r="197" spans="1:11" ht="23.25">
      <c r="A197" s="10"/>
      <c r="B197" s="10"/>
      <c r="C197" s="10"/>
      <c r="D197" s="10"/>
      <c r="E197" s="10"/>
      <c r="F197" s="10"/>
      <c r="G197" s="3"/>
      <c r="H197" s="3"/>
      <c r="I197" s="3"/>
      <c r="J197" s="3"/>
      <c r="K197" s="3"/>
    </row>
    <row r="198" spans="1:11" ht="23.25">
      <c r="A198" s="10"/>
      <c r="B198" s="10"/>
      <c r="C198" s="10"/>
      <c r="D198" s="10"/>
      <c r="E198" s="10"/>
      <c r="F198" s="10"/>
      <c r="G198" s="3"/>
      <c r="H198" s="3"/>
      <c r="I198" s="3"/>
      <c r="J198" s="3"/>
      <c r="K198" s="3"/>
    </row>
    <row r="199" spans="1:11" ht="23.25">
      <c r="A199" s="10"/>
      <c r="B199" s="10"/>
      <c r="C199" s="10"/>
      <c r="D199" s="10"/>
      <c r="E199" s="10"/>
      <c r="F199" s="10"/>
      <c r="G199" s="3"/>
      <c r="H199" s="3"/>
      <c r="I199" s="3"/>
      <c r="J199" s="3"/>
      <c r="K199" s="3"/>
    </row>
    <row r="200" spans="1:11" ht="23.25">
      <c r="A200" s="10"/>
      <c r="B200" s="10"/>
      <c r="C200" s="10"/>
      <c r="D200" s="10"/>
      <c r="E200" s="10"/>
      <c r="F200" s="10"/>
      <c r="G200" s="3"/>
      <c r="H200" s="3"/>
      <c r="I200" s="3"/>
      <c r="J200" s="3"/>
      <c r="K200" s="3"/>
    </row>
    <row r="201" spans="1:11" ht="23.25">
      <c r="A201" s="10"/>
      <c r="B201" s="10"/>
      <c r="C201" s="10"/>
      <c r="D201" s="10"/>
      <c r="E201" s="10"/>
      <c r="F201" s="10"/>
      <c r="G201" s="3"/>
      <c r="H201" s="3"/>
      <c r="I201" s="3"/>
      <c r="J201" s="3"/>
      <c r="K201" s="3"/>
    </row>
    <row r="202" spans="1:11" ht="23.25">
      <c r="A202" s="10"/>
      <c r="B202" s="10"/>
      <c r="C202" s="10"/>
      <c r="D202" s="10"/>
      <c r="E202" s="10"/>
      <c r="F202" s="10"/>
      <c r="G202" s="3"/>
      <c r="H202" s="3"/>
      <c r="I202" s="3"/>
      <c r="J202" s="3"/>
      <c r="K202" s="3"/>
    </row>
    <row r="203" spans="1:11" ht="23.25">
      <c r="A203" s="10"/>
      <c r="B203" s="10"/>
      <c r="C203" s="10"/>
      <c r="D203" s="10"/>
      <c r="E203" s="10"/>
      <c r="F203" s="10"/>
      <c r="G203" s="3"/>
      <c r="H203" s="3"/>
      <c r="I203" s="3"/>
      <c r="J203" s="3"/>
      <c r="K203" s="3"/>
    </row>
    <row r="204" spans="1:11" ht="23.25">
      <c r="A204" s="10"/>
      <c r="B204" s="10"/>
      <c r="C204" s="10"/>
      <c r="D204" s="10"/>
      <c r="E204" s="10"/>
      <c r="F204" s="10"/>
      <c r="G204" s="3"/>
      <c r="H204" s="3"/>
      <c r="I204" s="3"/>
      <c r="J204" s="3"/>
      <c r="K204" s="3"/>
    </row>
    <row r="205" spans="1:11" ht="23.25">
      <c r="A205" s="10"/>
      <c r="B205" s="10"/>
      <c r="C205" s="10"/>
      <c r="D205" s="10"/>
      <c r="E205" s="10"/>
      <c r="F205" s="10"/>
      <c r="G205" s="3"/>
      <c r="H205" s="3"/>
      <c r="I205" s="3"/>
      <c r="J205" s="3"/>
      <c r="K205" s="3"/>
    </row>
    <row r="206" spans="1:11" ht="23.25">
      <c r="A206" s="10"/>
      <c r="B206" s="10"/>
      <c r="C206" s="10"/>
      <c r="D206" s="10"/>
      <c r="E206" s="10"/>
      <c r="F206" s="10"/>
      <c r="G206" s="3"/>
      <c r="H206" s="3"/>
      <c r="I206" s="3"/>
      <c r="J206" s="3"/>
      <c r="K206" s="3"/>
    </row>
    <row r="207" spans="1:11" ht="23.25">
      <c r="A207" s="10"/>
      <c r="B207" s="10"/>
      <c r="C207" s="10"/>
      <c r="D207" s="10"/>
      <c r="E207" s="10"/>
      <c r="F207" s="10"/>
      <c r="G207" s="3"/>
      <c r="H207" s="3"/>
      <c r="I207" s="3"/>
      <c r="J207" s="3"/>
      <c r="K207" s="3"/>
    </row>
    <row r="208" spans="1:11" ht="23.25">
      <c r="A208" s="10"/>
      <c r="B208" s="10"/>
      <c r="C208" s="10"/>
      <c r="D208" s="10"/>
      <c r="E208" s="10"/>
      <c r="F208" s="10"/>
      <c r="G208" s="3"/>
      <c r="H208" s="3"/>
      <c r="I208" s="3"/>
      <c r="J208" s="3"/>
      <c r="K208" s="3"/>
    </row>
    <row r="209" spans="1:11" ht="23.25">
      <c r="A209" s="10"/>
      <c r="B209" s="10"/>
      <c r="C209" s="10"/>
      <c r="D209" s="10"/>
      <c r="E209" s="10"/>
      <c r="F209" s="10"/>
      <c r="G209" s="3"/>
      <c r="H209" s="3"/>
      <c r="I209" s="3"/>
      <c r="J209" s="3"/>
      <c r="K209" s="3"/>
    </row>
    <row r="210" spans="1:11" ht="23.25">
      <c r="A210" s="10"/>
      <c r="B210" s="10"/>
      <c r="C210" s="10"/>
      <c r="D210" s="10"/>
      <c r="E210" s="10"/>
      <c r="F210" s="10"/>
      <c r="G210" s="3"/>
      <c r="H210" s="3"/>
      <c r="I210" s="3"/>
      <c r="J210" s="3"/>
      <c r="K210" s="3"/>
    </row>
    <row r="211" spans="1:11" ht="23.25">
      <c r="A211" s="10"/>
      <c r="B211" s="10"/>
      <c r="C211" s="10"/>
      <c r="D211" s="10"/>
      <c r="E211" s="10"/>
      <c r="F211" s="10"/>
      <c r="G211" s="3"/>
      <c r="H211" s="3"/>
      <c r="I211" s="3"/>
      <c r="J211" s="3"/>
      <c r="K211" s="3"/>
    </row>
    <row r="212" spans="1:11" ht="23.25">
      <c r="A212" s="10"/>
      <c r="B212" s="10"/>
      <c r="C212" s="10"/>
      <c r="D212" s="10"/>
      <c r="E212" s="10"/>
      <c r="F212" s="10"/>
      <c r="G212" s="3"/>
      <c r="H212" s="3"/>
      <c r="I212" s="3"/>
      <c r="J212" s="3"/>
      <c r="K212" s="3"/>
    </row>
    <row r="213" spans="1:11" ht="23.25">
      <c r="A213" s="10"/>
      <c r="B213" s="10"/>
      <c r="C213" s="10"/>
      <c r="D213" s="10"/>
      <c r="E213" s="10"/>
      <c r="F213" s="10"/>
      <c r="G213" s="3"/>
      <c r="H213" s="3"/>
      <c r="I213" s="3"/>
      <c r="J213" s="3"/>
      <c r="K213" s="3"/>
    </row>
    <row r="214" spans="1:11" ht="23.25">
      <c r="A214" s="10"/>
      <c r="B214" s="10"/>
      <c r="C214" s="10"/>
      <c r="D214" s="10"/>
      <c r="E214" s="10"/>
      <c r="F214" s="10"/>
      <c r="G214" s="3"/>
      <c r="H214" s="3"/>
      <c r="I214" s="3"/>
      <c r="J214" s="3"/>
      <c r="K214" s="3"/>
    </row>
    <row r="215" spans="1:11" ht="23.25">
      <c r="A215" s="10"/>
      <c r="B215" s="10"/>
      <c r="C215" s="10"/>
      <c r="D215" s="10"/>
      <c r="E215" s="10"/>
      <c r="F215" s="10"/>
      <c r="G215" s="3"/>
      <c r="H215" s="3"/>
      <c r="I215" s="3"/>
      <c r="J215" s="3"/>
      <c r="K215" s="3"/>
    </row>
    <row r="216" spans="1:11" ht="23.25">
      <c r="A216" s="10"/>
      <c r="B216" s="10"/>
      <c r="C216" s="10"/>
      <c r="D216" s="10"/>
      <c r="E216" s="10"/>
      <c r="F216" s="10"/>
      <c r="G216" s="3"/>
      <c r="H216" s="3"/>
      <c r="I216" s="3"/>
      <c r="J216" s="3"/>
      <c r="K216" s="3"/>
    </row>
    <row r="217" spans="1:11" ht="23.25">
      <c r="A217" s="10"/>
      <c r="B217" s="10"/>
      <c r="C217" s="10"/>
      <c r="D217" s="10"/>
      <c r="E217" s="10"/>
      <c r="F217" s="10"/>
      <c r="G217" s="3"/>
      <c r="H217" s="3"/>
      <c r="I217" s="3"/>
      <c r="J217" s="3"/>
      <c r="K217" s="3"/>
    </row>
    <row r="218" spans="1:11" ht="23.25">
      <c r="A218" s="10"/>
      <c r="B218" s="10"/>
      <c r="C218" s="10"/>
      <c r="D218" s="10"/>
      <c r="E218" s="10"/>
      <c r="F218" s="10"/>
      <c r="G218" s="3"/>
      <c r="H218" s="3"/>
      <c r="I218" s="3"/>
      <c r="J218" s="3"/>
      <c r="K218" s="3"/>
    </row>
    <row r="219" spans="1:11" ht="23.25">
      <c r="A219" s="10"/>
      <c r="B219" s="10"/>
      <c r="C219" s="10"/>
      <c r="D219" s="10"/>
      <c r="E219" s="10"/>
      <c r="F219" s="10"/>
      <c r="G219" s="3"/>
      <c r="H219" s="3"/>
      <c r="I219" s="3"/>
      <c r="J219" s="3"/>
      <c r="K219" s="3"/>
    </row>
    <row r="220" spans="1:11" ht="23.25">
      <c r="A220" s="10"/>
      <c r="B220" s="10"/>
      <c r="C220" s="10"/>
      <c r="D220" s="10"/>
      <c r="E220" s="10"/>
      <c r="F220" s="10"/>
      <c r="G220" s="3"/>
      <c r="H220" s="3"/>
      <c r="I220" s="3"/>
      <c r="J220" s="3"/>
      <c r="K220" s="3"/>
    </row>
    <row r="221" spans="1:11" ht="23.25">
      <c r="A221" s="10"/>
      <c r="B221" s="10"/>
      <c r="C221" s="10"/>
      <c r="D221" s="10"/>
      <c r="E221" s="10"/>
      <c r="F221" s="10"/>
      <c r="G221" s="3"/>
      <c r="H221" s="3"/>
      <c r="I221" s="3"/>
      <c r="J221" s="3"/>
      <c r="K221" s="3"/>
    </row>
    <row r="222" spans="1:11" ht="23.25">
      <c r="A222" s="10"/>
      <c r="B222" s="10"/>
      <c r="C222" s="10"/>
      <c r="D222" s="10"/>
      <c r="E222" s="10"/>
      <c r="F222" s="10"/>
      <c r="G222" s="3"/>
      <c r="H222" s="3"/>
      <c r="I222" s="3"/>
      <c r="J222" s="3"/>
      <c r="K222" s="3"/>
    </row>
    <row r="223" spans="1:11" ht="23.25">
      <c r="A223" s="10"/>
      <c r="B223" s="10"/>
      <c r="C223" s="10"/>
      <c r="D223" s="10"/>
      <c r="E223" s="10"/>
      <c r="F223" s="10"/>
      <c r="G223" s="3"/>
      <c r="H223" s="3"/>
      <c r="I223" s="3"/>
      <c r="J223" s="3"/>
      <c r="K223" s="3"/>
    </row>
    <row r="224" spans="1:11" ht="23.25">
      <c r="A224" s="10"/>
      <c r="B224" s="10"/>
      <c r="C224" s="10"/>
      <c r="D224" s="10"/>
      <c r="E224" s="10"/>
      <c r="F224" s="10"/>
      <c r="G224" s="3"/>
      <c r="H224" s="3"/>
      <c r="I224" s="3"/>
      <c r="J224" s="3"/>
      <c r="K224" s="3"/>
    </row>
    <row r="225" spans="1:11" ht="23.25">
      <c r="A225" s="10"/>
      <c r="B225" s="10"/>
      <c r="C225" s="10"/>
      <c r="D225" s="10"/>
      <c r="E225" s="10"/>
      <c r="F225" s="10"/>
      <c r="G225" s="3"/>
      <c r="H225" s="3"/>
      <c r="I225" s="3"/>
      <c r="J225" s="3"/>
      <c r="K225" s="3"/>
    </row>
    <row r="226" spans="1:11" ht="23.25">
      <c r="A226" s="10"/>
      <c r="B226" s="10"/>
      <c r="C226" s="10"/>
      <c r="D226" s="10"/>
      <c r="E226" s="10"/>
      <c r="F226" s="10"/>
      <c r="G226" s="3"/>
      <c r="H226" s="3"/>
      <c r="I226" s="3"/>
      <c r="J226" s="3"/>
      <c r="K226" s="3"/>
    </row>
    <row r="227" spans="1:11" ht="23.25">
      <c r="A227" s="10"/>
      <c r="B227" s="10"/>
      <c r="C227" s="10"/>
      <c r="D227" s="10"/>
      <c r="E227" s="10"/>
      <c r="F227" s="10"/>
      <c r="G227" s="3"/>
      <c r="H227" s="3"/>
      <c r="I227" s="3"/>
      <c r="J227" s="3"/>
      <c r="K227" s="3"/>
    </row>
    <row r="228" spans="1:11" ht="23.25">
      <c r="A228" s="10"/>
      <c r="B228" s="10"/>
      <c r="C228" s="10"/>
      <c r="D228" s="10"/>
      <c r="E228" s="10"/>
      <c r="F228" s="10"/>
      <c r="G228" s="3"/>
      <c r="H228" s="3"/>
      <c r="I228" s="3"/>
      <c r="J228" s="3"/>
      <c r="K228" s="3"/>
    </row>
    <row r="229" spans="1:11" ht="23.25">
      <c r="A229" s="10"/>
      <c r="B229" s="10"/>
      <c r="C229" s="10"/>
      <c r="D229" s="10"/>
      <c r="E229" s="10"/>
      <c r="F229" s="10"/>
      <c r="G229" s="3"/>
      <c r="H229" s="3"/>
      <c r="I229" s="3"/>
      <c r="J229" s="3"/>
      <c r="K229" s="3"/>
    </row>
    <row r="230" spans="1:11" ht="23.25">
      <c r="A230" s="10"/>
      <c r="B230" s="10"/>
      <c r="C230" s="10"/>
      <c r="D230" s="10"/>
      <c r="E230" s="10"/>
      <c r="F230" s="10"/>
      <c r="G230" s="3"/>
      <c r="H230" s="3"/>
      <c r="I230" s="3"/>
      <c r="J230" s="3"/>
      <c r="K230" s="3"/>
    </row>
    <row r="231" spans="1:11" ht="23.25">
      <c r="A231" s="10"/>
      <c r="B231" s="10"/>
      <c r="C231" s="10"/>
      <c r="D231" s="10"/>
      <c r="E231" s="10"/>
      <c r="F231" s="10"/>
      <c r="G231" s="3"/>
      <c r="H231" s="3"/>
      <c r="I231" s="3"/>
      <c r="J231" s="3"/>
      <c r="K231" s="3"/>
    </row>
    <row r="232" spans="1:11" ht="23.25">
      <c r="A232" s="10"/>
      <c r="B232" s="10"/>
      <c r="C232" s="10"/>
      <c r="D232" s="10"/>
      <c r="E232" s="10"/>
      <c r="F232" s="10"/>
      <c r="G232" s="3"/>
      <c r="H232" s="3"/>
      <c r="I232" s="3"/>
      <c r="J232" s="3"/>
      <c r="K232" s="3"/>
    </row>
    <row r="233" spans="1:11" ht="23.25">
      <c r="A233" s="10"/>
      <c r="B233" s="10"/>
      <c r="C233" s="10"/>
      <c r="D233" s="10"/>
      <c r="E233" s="10"/>
      <c r="F233" s="10"/>
      <c r="G233" s="3"/>
      <c r="H233" s="3"/>
      <c r="I233" s="3"/>
      <c r="J233" s="3"/>
      <c r="K233" s="3"/>
    </row>
    <row r="234" spans="1:11" ht="23.25">
      <c r="A234" s="10"/>
      <c r="B234" s="10"/>
      <c r="C234" s="10"/>
      <c r="D234" s="10"/>
      <c r="E234" s="10"/>
      <c r="F234" s="10"/>
      <c r="G234" s="3"/>
      <c r="H234" s="3"/>
      <c r="I234" s="3"/>
      <c r="J234" s="3"/>
      <c r="K234" s="3"/>
    </row>
    <row r="235" spans="1:11" ht="23.25">
      <c r="A235" s="10"/>
      <c r="B235" s="10"/>
      <c r="C235" s="10"/>
      <c r="D235" s="10"/>
      <c r="E235" s="10"/>
      <c r="F235" s="10"/>
      <c r="G235" s="3"/>
      <c r="H235" s="3"/>
      <c r="I235" s="3"/>
      <c r="J235" s="3"/>
      <c r="K235" s="3"/>
    </row>
    <row r="236" spans="1:11" ht="23.25">
      <c r="A236" s="10"/>
      <c r="B236" s="10"/>
      <c r="C236" s="10"/>
      <c r="D236" s="10"/>
      <c r="E236" s="10"/>
      <c r="F236" s="10"/>
      <c r="G236" s="3"/>
      <c r="H236" s="3"/>
      <c r="I236" s="3"/>
      <c r="J236" s="3"/>
      <c r="K236" s="3"/>
    </row>
    <row r="237" spans="1:11" ht="23.25">
      <c r="A237" s="10"/>
      <c r="B237" s="10"/>
      <c r="C237" s="10"/>
      <c r="D237" s="10"/>
      <c r="E237" s="10"/>
      <c r="F237" s="10"/>
      <c r="G237" s="3"/>
      <c r="H237" s="3"/>
      <c r="I237" s="3"/>
      <c r="J237" s="3"/>
      <c r="K237" s="3"/>
    </row>
    <row r="238" spans="1:11" ht="23.25">
      <c r="A238" s="10"/>
      <c r="B238" s="10"/>
      <c r="C238" s="10"/>
      <c r="D238" s="10"/>
      <c r="E238" s="10"/>
      <c r="F238" s="10"/>
      <c r="G238" s="3"/>
      <c r="H238" s="3"/>
      <c r="I238" s="3"/>
      <c r="J238" s="3"/>
      <c r="K238" s="3"/>
    </row>
    <row r="239" spans="1:11" ht="23.25">
      <c r="A239" s="10"/>
      <c r="B239" s="10"/>
      <c r="C239" s="10"/>
      <c r="D239" s="10"/>
      <c r="E239" s="10"/>
      <c r="F239" s="10"/>
      <c r="G239" s="3"/>
      <c r="H239" s="3"/>
      <c r="I239" s="3"/>
      <c r="J239" s="3"/>
      <c r="K239" s="3"/>
    </row>
    <row r="240" spans="1:11" ht="23.25">
      <c r="A240" s="10"/>
      <c r="B240" s="10"/>
      <c r="C240" s="10"/>
      <c r="D240" s="10"/>
      <c r="E240" s="10"/>
      <c r="F240" s="10"/>
      <c r="G240" s="3"/>
      <c r="H240" s="3"/>
      <c r="I240" s="3"/>
      <c r="J240" s="3"/>
      <c r="K240" s="3"/>
    </row>
    <row r="241" spans="1:11" ht="23.25">
      <c r="A241" s="10"/>
      <c r="B241" s="10"/>
      <c r="C241" s="10"/>
      <c r="D241" s="10"/>
      <c r="E241" s="10"/>
      <c r="F241" s="10"/>
      <c r="G241" s="3"/>
      <c r="H241" s="3"/>
      <c r="I241" s="3"/>
      <c r="J241" s="3"/>
      <c r="K241" s="3"/>
    </row>
    <row r="242" spans="1:11" ht="23.25">
      <c r="A242" s="10"/>
      <c r="B242" s="10"/>
      <c r="C242" s="10"/>
      <c r="D242" s="10"/>
      <c r="E242" s="10"/>
      <c r="F242" s="10"/>
      <c r="G242" s="3"/>
      <c r="H242" s="3"/>
      <c r="I242" s="3"/>
      <c r="J242" s="3"/>
      <c r="K242" s="3"/>
    </row>
    <row r="243" spans="1:11" ht="23.25">
      <c r="A243" s="10"/>
      <c r="B243" s="10"/>
      <c r="C243" s="10"/>
      <c r="D243" s="10"/>
      <c r="E243" s="10"/>
      <c r="F243" s="10"/>
      <c r="G243" s="3"/>
      <c r="H243" s="3"/>
      <c r="I243" s="3"/>
      <c r="J243" s="3"/>
      <c r="K243" s="3"/>
    </row>
    <row r="244" spans="1:11" ht="23.25">
      <c r="A244" s="10"/>
      <c r="B244" s="10"/>
      <c r="C244" s="10"/>
      <c r="D244" s="10"/>
      <c r="E244" s="10"/>
      <c r="F244" s="10"/>
      <c r="G244" s="3"/>
      <c r="H244" s="3"/>
      <c r="I244" s="3"/>
      <c r="J244" s="3"/>
      <c r="K244" s="3"/>
    </row>
    <row r="245" spans="1:11" ht="23.25">
      <c r="A245" s="10"/>
      <c r="B245" s="10"/>
      <c r="C245" s="10"/>
      <c r="D245" s="10"/>
      <c r="E245" s="10"/>
      <c r="F245" s="10"/>
      <c r="G245" s="3"/>
      <c r="H245" s="3"/>
      <c r="I245" s="3"/>
      <c r="J245" s="3"/>
      <c r="K245" s="3"/>
    </row>
    <row r="246" spans="1:11" ht="23.25">
      <c r="A246" s="10"/>
      <c r="B246" s="10"/>
      <c r="C246" s="10"/>
      <c r="D246" s="10"/>
      <c r="E246" s="10"/>
      <c r="F246" s="10"/>
      <c r="G246" s="3"/>
      <c r="H246" s="3"/>
      <c r="I246" s="3"/>
      <c r="J246" s="3"/>
      <c r="K246" s="3"/>
    </row>
    <row r="247" spans="1:11" ht="23.25">
      <c r="A247" s="10"/>
      <c r="B247" s="10"/>
      <c r="C247" s="10"/>
      <c r="D247" s="10"/>
      <c r="E247" s="10"/>
      <c r="F247" s="10"/>
      <c r="G247" s="3"/>
      <c r="H247" s="3"/>
      <c r="I247" s="3"/>
      <c r="J247" s="3"/>
      <c r="K247" s="3"/>
    </row>
    <row r="248" spans="1:11" ht="23.25">
      <c r="A248" s="10"/>
      <c r="B248" s="10"/>
      <c r="C248" s="10"/>
      <c r="D248" s="10"/>
      <c r="E248" s="10"/>
      <c r="F248" s="10"/>
      <c r="G248" s="3"/>
      <c r="H248" s="3"/>
      <c r="I248" s="3"/>
      <c r="J248" s="3"/>
      <c r="K248" s="3"/>
    </row>
    <row r="249" spans="1:11" ht="23.25">
      <c r="A249" s="10"/>
      <c r="B249" s="10"/>
      <c r="C249" s="10"/>
      <c r="D249" s="10"/>
      <c r="E249" s="10"/>
      <c r="F249" s="10"/>
      <c r="G249" s="3"/>
      <c r="H249" s="3"/>
      <c r="I249" s="3"/>
      <c r="J249" s="3"/>
      <c r="K249" s="3"/>
    </row>
    <row r="250" spans="1:11" ht="23.25">
      <c r="A250" s="10"/>
      <c r="B250" s="10"/>
      <c r="C250" s="10"/>
      <c r="D250" s="10"/>
      <c r="E250" s="10"/>
      <c r="F250" s="10"/>
      <c r="G250" s="3"/>
      <c r="H250" s="3"/>
      <c r="I250" s="3"/>
      <c r="J250" s="3"/>
      <c r="K250" s="3"/>
    </row>
    <row r="251" spans="1:11" ht="23.25">
      <c r="A251" s="10"/>
      <c r="B251" s="10"/>
      <c r="C251" s="10"/>
      <c r="D251" s="10"/>
      <c r="E251" s="10"/>
      <c r="F251" s="10"/>
      <c r="G251" s="3"/>
      <c r="H251" s="3"/>
      <c r="I251" s="3"/>
      <c r="J251" s="3"/>
      <c r="K251" s="3"/>
    </row>
    <row r="252" spans="1:11" ht="23.25">
      <c r="A252" s="10"/>
      <c r="B252" s="10"/>
      <c r="C252" s="10"/>
      <c r="D252" s="10"/>
      <c r="E252" s="10"/>
      <c r="F252" s="10"/>
      <c r="G252" s="3"/>
      <c r="H252" s="3"/>
      <c r="I252" s="3"/>
      <c r="J252" s="3"/>
      <c r="K252" s="3"/>
    </row>
    <row r="253" spans="1:11" ht="23.25">
      <c r="A253" s="10"/>
      <c r="B253" s="10"/>
      <c r="C253" s="10"/>
      <c r="D253" s="10"/>
      <c r="E253" s="10"/>
      <c r="F253" s="10"/>
      <c r="G253" s="3"/>
      <c r="H253" s="3"/>
      <c r="I253" s="3"/>
      <c r="J253" s="3"/>
      <c r="K253" s="3"/>
    </row>
    <row r="254" spans="1:11" ht="23.25">
      <c r="A254" s="10"/>
      <c r="B254" s="10"/>
      <c r="C254" s="10"/>
      <c r="D254" s="10"/>
      <c r="E254" s="10"/>
      <c r="F254" s="10"/>
      <c r="G254" s="3"/>
      <c r="H254" s="3"/>
      <c r="I254" s="3"/>
      <c r="J254" s="3"/>
      <c r="K254" s="3"/>
    </row>
    <row r="255" spans="1:11" ht="23.25">
      <c r="A255" s="10"/>
      <c r="B255" s="10"/>
      <c r="C255" s="10"/>
      <c r="D255" s="10"/>
      <c r="E255" s="10"/>
      <c r="F255" s="10"/>
      <c r="G255" s="3"/>
      <c r="H255" s="3"/>
      <c r="I255" s="3"/>
      <c r="J255" s="3"/>
      <c r="K255" s="3"/>
    </row>
    <row r="256" spans="1:11" ht="23.25">
      <c r="A256" s="10"/>
      <c r="B256" s="10"/>
      <c r="C256" s="10"/>
      <c r="D256" s="10"/>
      <c r="E256" s="10"/>
      <c r="F256" s="10"/>
      <c r="G256" s="3"/>
      <c r="H256" s="3"/>
      <c r="I256" s="3"/>
      <c r="J256" s="3"/>
      <c r="K256" s="3"/>
    </row>
    <row r="257" spans="1:11" ht="23.25">
      <c r="A257" s="10"/>
      <c r="B257" s="10"/>
      <c r="C257" s="10"/>
      <c r="D257" s="10"/>
      <c r="E257" s="10"/>
      <c r="F257" s="10"/>
      <c r="G257" s="3"/>
      <c r="H257" s="3"/>
      <c r="I257" s="3"/>
      <c r="J257" s="3"/>
      <c r="K257" s="3"/>
    </row>
    <row r="258" spans="1:11" ht="23.25">
      <c r="A258" s="10"/>
      <c r="B258" s="10"/>
      <c r="C258" s="10"/>
      <c r="D258" s="10"/>
      <c r="E258" s="10"/>
      <c r="F258" s="10"/>
      <c r="G258" s="3"/>
      <c r="H258" s="3"/>
      <c r="I258" s="3"/>
      <c r="J258" s="3"/>
      <c r="K258" s="3"/>
    </row>
    <row r="259" spans="1:11" ht="23.25">
      <c r="A259" s="10"/>
      <c r="B259" s="10"/>
      <c r="C259" s="10"/>
      <c r="D259" s="10"/>
      <c r="E259" s="10"/>
      <c r="F259" s="10"/>
      <c r="G259" s="3"/>
      <c r="H259" s="3"/>
      <c r="I259" s="3"/>
      <c r="J259" s="3"/>
      <c r="K259" s="3"/>
    </row>
    <row r="260" spans="1:11" ht="23.25">
      <c r="A260" s="10"/>
      <c r="B260" s="10"/>
      <c r="C260" s="10"/>
      <c r="D260" s="10"/>
      <c r="E260" s="10"/>
      <c r="F260" s="10"/>
      <c r="G260" s="3"/>
      <c r="H260" s="3"/>
      <c r="I260" s="3"/>
      <c r="J260" s="3"/>
      <c r="K260" s="3"/>
    </row>
    <row r="261" spans="1:11" ht="23.25">
      <c r="A261" s="10"/>
      <c r="B261" s="10"/>
      <c r="C261" s="10"/>
      <c r="D261" s="10"/>
      <c r="E261" s="10"/>
      <c r="F261" s="10"/>
      <c r="G261" s="3"/>
      <c r="H261" s="3"/>
      <c r="I261" s="3"/>
      <c r="J261" s="3"/>
      <c r="K261" s="3"/>
    </row>
    <row r="262" spans="1:11" ht="23.25">
      <c r="A262" s="10"/>
      <c r="B262" s="10"/>
      <c r="C262" s="10"/>
      <c r="D262" s="10"/>
      <c r="E262" s="10"/>
      <c r="F262" s="10"/>
      <c r="G262" s="3"/>
      <c r="H262" s="3"/>
      <c r="I262" s="3"/>
      <c r="J262" s="3"/>
      <c r="K262" s="3"/>
    </row>
    <row r="263" spans="1:11" ht="23.25">
      <c r="A263" s="10"/>
      <c r="B263" s="10"/>
      <c r="C263" s="10"/>
      <c r="D263" s="10"/>
      <c r="E263" s="10"/>
      <c r="F263" s="10"/>
      <c r="G263" s="3"/>
      <c r="H263" s="3"/>
      <c r="I263" s="3"/>
      <c r="J263" s="3"/>
      <c r="K263" s="3"/>
    </row>
    <row r="264" spans="1:11" ht="23.25">
      <c r="A264" s="10"/>
      <c r="B264" s="10"/>
      <c r="C264" s="10"/>
      <c r="D264" s="10"/>
      <c r="E264" s="10"/>
      <c r="F264" s="10"/>
      <c r="G264" s="3"/>
      <c r="H264" s="3"/>
      <c r="I264" s="3"/>
      <c r="J264" s="3"/>
      <c r="K264" s="3"/>
    </row>
    <row r="265" spans="1:11" ht="23.25">
      <c r="A265" s="10"/>
      <c r="B265" s="10"/>
      <c r="C265" s="10"/>
      <c r="D265" s="10"/>
      <c r="E265" s="10"/>
      <c r="F265" s="10"/>
      <c r="G265" s="3"/>
      <c r="H265" s="3"/>
      <c r="I265" s="3"/>
      <c r="J265" s="3"/>
      <c r="K265" s="3"/>
    </row>
    <row r="266" spans="1:11" ht="23.25">
      <c r="A266" s="10"/>
      <c r="B266" s="10"/>
      <c r="C266" s="10"/>
      <c r="D266" s="10"/>
      <c r="E266" s="10"/>
      <c r="F266" s="10"/>
      <c r="G266" s="3"/>
      <c r="H266" s="3"/>
      <c r="I266" s="3"/>
      <c r="J266" s="3"/>
      <c r="K266" s="3"/>
    </row>
    <row r="267" spans="1:11" ht="23.25">
      <c r="A267" s="10"/>
      <c r="B267" s="10"/>
      <c r="C267" s="10"/>
      <c r="D267" s="10"/>
      <c r="E267" s="10"/>
      <c r="F267" s="10"/>
      <c r="G267" s="3"/>
      <c r="H267" s="3"/>
      <c r="I267" s="3"/>
      <c r="J267" s="3"/>
      <c r="K267" s="3"/>
    </row>
    <row r="268" spans="1:11" ht="23.25">
      <c r="A268" s="10"/>
      <c r="B268" s="10"/>
      <c r="C268" s="10"/>
      <c r="D268" s="10"/>
      <c r="E268" s="10"/>
      <c r="F268" s="10"/>
      <c r="G268" s="3"/>
      <c r="H268" s="3"/>
      <c r="I268" s="3"/>
      <c r="J268" s="3"/>
      <c r="K268" s="3"/>
    </row>
    <row r="269" spans="1:11" ht="23.25">
      <c r="A269" s="10"/>
      <c r="B269" s="10"/>
      <c r="C269" s="10"/>
      <c r="D269" s="10"/>
      <c r="E269" s="10"/>
      <c r="F269" s="10"/>
      <c r="G269" s="3"/>
      <c r="H269" s="3"/>
      <c r="I269" s="3"/>
      <c r="J269" s="3"/>
      <c r="K269" s="3"/>
    </row>
    <row r="270" spans="1:11" ht="23.25">
      <c r="A270" s="10"/>
      <c r="B270" s="10"/>
      <c r="C270" s="10"/>
      <c r="D270" s="10"/>
      <c r="E270" s="10"/>
      <c r="F270" s="10"/>
      <c r="G270" s="3"/>
      <c r="H270" s="3"/>
      <c r="I270" s="3"/>
      <c r="J270" s="3"/>
      <c r="K270" s="3"/>
    </row>
    <row r="271" spans="1:11" ht="23.25">
      <c r="A271" s="10"/>
      <c r="B271" s="10"/>
      <c r="C271" s="10"/>
      <c r="D271" s="10"/>
      <c r="E271" s="10"/>
      <c r="F271" s="10"/>
      <c r="G271" s="3"/>
      <c r="H271" s="3"/>
      <c r="I271" s="3"/>
      <c r="J271" s="3"/>
      <c r="K271" s="3"/>
    </row>
    <row r="272" spans="1:11" ht="23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23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23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23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23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23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23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23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23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23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23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23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23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23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23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23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23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23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23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23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23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23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23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23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23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23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23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23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23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23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23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23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23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23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23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23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23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23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23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23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23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23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23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23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23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23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23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23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23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23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23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23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23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23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23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23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23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23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23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23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23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23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23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23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23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23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23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23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23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23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23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23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23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23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23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23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23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23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23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23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23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23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23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23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23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23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23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23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23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23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23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23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23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23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23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23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23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23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23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23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23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23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23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23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23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23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23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23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23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23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23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23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23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23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23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23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23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23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23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23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23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23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23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23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23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23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23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23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23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23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23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23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23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23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23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23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23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23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23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23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23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23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23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23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23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23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23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23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23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23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23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23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23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23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23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23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23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23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23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23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23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23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23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23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23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23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23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23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23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23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23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23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23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23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23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23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23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23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23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23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23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23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23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23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23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23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23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23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23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23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23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23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23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23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23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23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23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23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23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23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23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23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23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23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23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23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23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23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23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23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23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23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23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23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23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23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23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23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23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23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23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23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23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23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23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23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23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23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23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23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23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23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23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23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23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23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23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23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23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23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23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23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23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23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23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23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23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23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23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23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23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23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23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23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23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23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23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23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23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23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23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23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23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23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23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23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23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23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23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23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23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23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23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23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23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23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23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23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23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23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23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23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23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23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23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23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23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23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23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23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23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23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23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23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23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23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23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23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23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23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23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23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23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23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23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23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23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23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23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23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23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23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23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23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23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23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23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23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23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23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23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23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23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23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23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23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23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23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23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23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23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23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23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23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23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23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23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23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23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23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23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23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23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23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23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23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23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23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23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23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23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23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23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23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23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23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23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23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23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23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23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23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23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23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23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23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23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23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23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23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23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23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23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23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23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23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23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23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23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23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23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23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23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23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23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23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23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23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23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23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23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23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23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23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23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23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23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23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23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23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23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23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23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23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23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23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23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23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23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23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23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23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23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23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23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23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23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23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23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23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23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23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23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23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23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23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23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23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23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23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23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23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23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23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23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23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23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23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23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23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23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23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23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23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23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23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23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23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23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23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23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23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23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23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23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23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23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23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23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23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23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 ht="23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1:11" ht="23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spans="1:11" ht="23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</row>
    <row r="736" spans="1:11" ht="23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</row>
    <row r="737" spans="1:11" ht="23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</row>
    <row r="738" spans="1:11" ht="23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</row>
    <row r="739" spans="1:11" ht="23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</row>
    <row r="740" spans="1:11" ht="23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</row>
    <row r="741" spans="1:11" ht="23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</row>
    <row r="742" spans="1:11" ht="23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</row>
    <row r="743" spans="1:11" ht="23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</row>
    <row r="744" spans="1:11" ht="23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</row>
    <row r="745" spans="1:11" ht="23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</row>
    <row r="746" spans="1:11" ht="23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</row>
    <row r="747" spans="1:11" ht="23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</row>
    <row r="748" spans="1:11" ht="23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</row>
    <row r="749" spans="1:11" ht="23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</row>
    <row r="750" spans="1:11" ht="23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</row>
    <row r="751" spans="1:11" ht="23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</row>
    <row r="752" spans="1:11" ht="23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</row>
    <row r="753" spans="1:11" ht="23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</row>
    <row r="754" spans="1:11" ht="23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</row>
    <row r="755" spans="1:11" ht="23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</row>
    <row r="756" spans="1:11" ht="23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</row>
    <row r="757" spans="1:11" ht="23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</row>
    <row r="758" spans="1:11" ht="23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</row>
    <row r="759" spans="1:11" ht="23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</row>
    <row r="760" spans="1:11" ht="23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</row>
    <row r="761" spans="1:11" ht="23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</row>
    <row r="762" spans="1:11" ht="23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</row>
    <row r="763" spans="1:11" ht="23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</row>
    <row r="764" spans="1:11" ht="23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</row>
    <row r="765" spans="1:11" ht="23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</row>
    <row r="766" spans="1:11" ht="23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</row>
    <row r="767" spans="1:11" ht="23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</row>
    <row r="768" spans="1:11" ht="23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</row>
    <row r="769" spans="1:11" ht="23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</row>
    <row r="770" spans="1:11" ht="23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</row>
    <row r="771" spans="1:11" ht="23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</row>
    <row r="772" spans="1:11" ht="23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</row>
    <row r="773" spans="1:11" ht="23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</row>
    <row r="774" spans="1:11" ht="23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</row>
    <row r="775" spans="1:11" ht="23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</row>
    <row r="776" spans="1:11" ht="23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</row>
    <row r="777" spans="1:11" ht="23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</row>
    <row r="778" spans="1:11" ht="23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</row>
    <row r="779" spans="1:11" ht="23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</row>
    <row r="780" spans="1:11" ht="23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</row>
    <row r="781" spans="1:11" ht="23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</row>
    <row r="782" spans="1:11" ht="23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</row>
    <row r="783" spans="1:11" ht="23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</row>
    <row r="784" spans="1:11" ht="23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</row>
    <row r="785" spans="1:11" ht="23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</row>
    <row r="786" spans="1:11" ht="23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</row>
    <row r="787" spans="1:11" ht="23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</row>
    <row r="788" spans="1:11" ht="23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</row>
    <row r="789" spans="1:11" ht="23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</row>
    <row r="790" spans="1:11" ht="23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</row>
    <row r="791" spans="1:11" ht="23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</row>
    <row r="792" spans="1:11" ht="23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</row>
    <row r="793" spans="1:11" ht="23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</row>
    <row r="794" spans="1:11" ht="23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</row>
    <row r="795" spans="1:11" ht="23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</row>
    <row r="796" spans="1:11" ht="23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</row>
    <row r="797" spans="1:11" ht="23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</row>
    <row r="798" spans="1:11" ht="23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</row>
    <row r="799" spans="1:11" ht="23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</row>
    <row r="800" spans="1:11" ht="23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</row>
    <row r="801" spans="1:11" ht="23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</row>
    <row r="802" spans="1:11" ht="23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</row>
    <row r="803" spans="1:11" ht="23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</row>
    <row r="804" spans="1:11" ht="23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</row>
    <row r="805" spans="1:11" ht="23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</row>
    <row r="806" spans="1:11" ht="23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</row>
    <row r="807" spans="1:11" ht="23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</row>
    <row r="808" spans="1:11" ht="23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</row>
    <row r="809" spans="1:11" ht="23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</row>
    <row r="810" spans="1:11" ht="23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</row>
    <row r="811" spans="1:11" ht="23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</row>
    <row r="812" spans="1:11" ht="23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</row>
    <row r="813" spans="1:11" ht="23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</row>
    <row r="814" spans="1:11" ht="23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</row>
    <row r="815" spans="1:11" ht="23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</row>
    <row r="816" spans="1:11" ht="23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</row>
    <row r="817" spans="1:11" ht="23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</row>
    <row r="818" spans="1:11" ht="23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</row>
    <row r="819" spans="1:11" ht="23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</row>
    <row r="820" spans="1:11" ht="23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</row>
    <row r="821" spans="1:11" ht="23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</row>
    <row r="822" spans="1:11" ht="23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</row>
    <row r="823" spans="1:11" ht="23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</row>
    <row r="824" spans="1:11" ht="23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</row>
    <row r="825" spans="1:11" ht="23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</row>
    <row r="826" spans="1:11" ht="23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</row>
    <row r="827" spans="1:11" ht="23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</row>
    <row r="828" spans="1:11" ht="23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</row>
    <row r="829" spans="1:11" ht="23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</row>
    <row r="830" spans="1:11" ht="23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</row>
    <row r="831" spans="1:11" ht="23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</row>
    <row r="832" spans="1:11" ht="23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</row>
    <row r="833" spans="1:11" ht="23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</row>
    <row r="834" spans="1:11" ht="23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</row>
    <row r="835" spans="1:11" ht="23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</row>
    <row r="836" spans="1:11" ht="23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</row>
    <row r="837" spans="1:11" ht="23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</row>
    <row r="838" spans="1:11" ht="23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</row>
    <row r="839" spans="1:11" ht="23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</row>
    <row r="840" spans="1:11" ht="23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</row>
    <row r="841" spans="1:11" ht="23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</row>
    <row r="842" spans="1:11" ht="23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</row>
    <row r="843" spans="1:11" ht="23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</row>
    <row r="844" spans="1:11" ht="23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</row>
    <row r="845" spans="1:11" ht="23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</row>
    <row r="846" spans="1:11" ht="23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</row>
    <row r="847" spans="1:11" ht="23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</row>
    <row r="848" spans="1:11" ht="23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</row>
    <row r="849" spans="1:11" ht="23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</row>
    <row r="850" spans="1:11" ht="23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</row>
    <row r="851" spans="1:11" ht="23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</row>
    <row r="852" spans="1:11" ht="23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</row>
    <row r="853" spans="1:11" ht="23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</row>
    <row r="854" spans="1:11" ht="23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</row>
    <row r="855" spans="1:11" ht="23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</row>
    <row r="856" spans="1:11" ht="23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</row>
    <row r="857" spans="1:11" ht="23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</row>
    <row r="858" spans="1:11" ht="23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</row>
    <row r="859" spans="1:11" ht="23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</row>
    <row r="860" spans="1:11" ht="23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</row>
    <row r="861" spans="1:11" ht="23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</row>
    <row r="862" spans="1:11" ht="23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</row>
    <row r="863" spans="1:11" ht="23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</row>
    <row r="864" spans="1:11" ht="23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</row>
    <row r="865" spans="1:11" ht="23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</row>
    <row r="866" spans="1:11" ht="23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</row>
    <row r="867" spans="1:11" ht="23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</row>
    <row r="868" spans="1:11" ht="23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</row>
    <row r="869" spans="1:11" ht="23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</row>
    <row r="870" spans="1:11" ht="23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</row>
    <row r="871" spans="1:11" ht="23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</row>
    <row r="872" spans="1:11" ht="23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</row>
    <row r="873" spans="1:11" ht="23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</row>
    <row r="874" spans="1:11" ht="23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</row>
    <row r="875" spans="1:11" ht="23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</row>
    <row r="876" spans="1:11" ht="23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</row>
    <row r="877" spans="1:11" ht="23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</row>
    <row r="878" spans="1:11" ht="23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</row>
    <row r="879" spans="1:11" ht="23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</row>
    <row r="880" spans="1:11" ht="23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</row>
    <row r="881" spans="1:11" ht="23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</row>
    <row r="882" spans="1:11" ht="23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</row>
    <row r="883" spans="1:11" ht="23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</row>
    <row r="884" spans="1:11" ht="23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</row>
    <row r="885" spans="1:11" ht="23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</row>
    <row r="886" spans="1:11" ht="23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</row>
    <row r="887" spans="1:11" ht="23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</row>
    <row r="888" spans="1:11" ht="23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</row>
    <row r="889" spans="1:11" ht="23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</row>
    <row r="890" spans="1:11" ht="23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</row>
    <row r="891" spans="1:11" ht="23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</row>
    <row r="892" spans="1:11" ht="23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</row>
    <row r="893" spans="1:11" ht="23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</row>
    <row r="894" spans="1:11" ht="23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</row>
    <row r="895" spans="1:11" ht="23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</row>
    <row r="896" spans="1:11" ht="23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</row>
    <row r="897" spans="1:11" ht="23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</row>
    <row r="898" spans="1:11" ht="23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</row>
    <row r="899" spans="1:11" ht="23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</row>
    <row r="900" spans="1:11" ht="23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</row>
    <row r="901" spans="1:11" ht="23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</row>
    <row r="902" spans="1:11" ht="23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</row>
    <row r="903" spans="1:11" ht="23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</row>
    <row r="904" spans="1:11" ht="23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</row>
    <row r="905" spans="1:11" ht="23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</row>
    <row r="906" spans="1:11" ht="23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</row>
    <row r="907" spans="1:11" ht="23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</row>
    <row r="908" spans="1:11" ht="23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</row>
    <row r="909" spans="1:11" ht="23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</row>
    <row r="910" spans="1:11" ht="23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</row>
    <row r="911" spans="1:11" ht="23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</row>
    <row r="912" spans="1:11" ht="23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</row>
    <row r="913" spans="1:11" ht="23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</row>
  </sheetData>
  <mergeCells count="5">
    <mergeCell ref="D7:E7"/>
    <mergeCell ref="A5:E5"/>
    <mergeCell ref="C1:E1"/>
    <mergeCell ref="C2:E2"/>
    <mergeCell ref="C3:E3"/>
  </mergeCells>
  <printOptions/>
  <pageMargins left="0.984251968503937" right="0.5905511811023623" top="0.7874015748031497" bottom="0.7874015748031497" header="0.5118110236220472" footer="0.1968503937007874"/>
  <pageSetup fitToHeight="6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Козионова О.И.</dc:creator>
  <cp:keywords/>
  <dc:description/>
  <cp:lastModifiedBy>DeS</cp:lastModifiedBy>
  <cp:lastPrinted>2009-11-10T10:21:20Z</cp:lastPrinted>
  <dcterms:created xsi:type="dcterms:W3CDTF">2001-08-31T09:31:00Z</dcterms:created>
  <dcterms:modified xsi:type="dcterms:W3CDTF">2009-11-25T11:22:27Z</dcterms:modified>
  <cp:category/>
  <cp:version/>
  <cp:contentType/>
  <cp:contentStatus/>
</cp:coreProperties>
</file>