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620" activeTab="0"/>
  </bookViews>
  <sheets>
    <sheet name="приложение 2" sheetId="1" r:id="rId1"/>
  </sheets>
  <definedNames>
    <definedName name="_xlnm.Print_Titles" localSheetId="0">'приложение 2'!$11:$12</definedName>
  </definedNames>
  <calcPr fullCalcOnLoad="1"/>
</workbook>
</file>

<file path=xl/sharedStrings.xml><?xml version="1.0" encoding="utf-8"?>
<sst xmlns="http://schemas.openxmlformats.org/spreadsheetml/2006/main" count="390" uniqueCount="234">
  <si>
    <t>Код бюджетной классификации</t>
  </si>
  <si>
    <t>Код ГАДБ</t>
  </si>
  <si>
    <t>Группа</t>
  </si>
  <si>
    <t>Подгруппа</t>
  </si>
  <si>
    <t>Статья</t>
  </si>
  <si>
    <t>Подстатья</t>
  </si>
  <si>
    <t>Элемент</t>
  </si>
  <si>
    <t>Подвид дохода</t>
  </si>
  <si>
    <t>ЭКД</t>
  </si>
  <si>
    <t>Плата за негативное воздействие на окружающую среду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</si>
  <si>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</si>
  <si>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</si>
  <si>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</si>
  <si>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поступления от денежных взысканий (штрафы) и иных сумм в возмещение ущерба,зачисляемые в бюджеты городских округов</t>
  </si>
  <si>
    <t>Федеральная служба по надзору в сфере здравоохранения и социального развития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</si>
  <si>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</si>
  <si>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об охране и использовании животного мира</t>
  </si>
  <si>
    <t>Федеральная служба по надзору в сфере связи, информационных технологий и массовых коммуникаций</t>
  </si>
  <si>
    <t>Денежные взыскания (штрафы) за административные правонарушения в области дорожного движения</t>
  </si>
  <si>
    <t>Денежные взыскания (шртафы) за нарушение законодательства в области охраны окружающей среды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</si>
  <si>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</si>
  <si>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Федеральная  служба  государственной  статистики</t>
  </si>
  <si>
    <t>Федеральная  антимонопольная  служба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</si>
  <si>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</si>
  <si>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Федеральная налоговая служба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</si>
  <si>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</si>
  <si>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</si>
  <si>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длходы физических лиц с доходов,получаемых физическими лицами,не являющимися налоговыми резидентами Российской Федерации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</si>
  <si>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</si>
  <si>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</si>
  <si>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</si>
  <si>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Доходы от выдачи патентов на осуществление предпринимательской деятельности при применении упрощенной системы налогооблажения 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</si>
  <si>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</si>
  <si>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</si>
  <si>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</si>
  <si>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</si>
  <si>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</si>
  <si>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</si>
  <si>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</si>
  <si>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</si>
  <si>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Налог на рекламу, мобилизуемый на территориях городских округов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</si>
  <si>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</si>
  <si>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Прочие местные налоги и сборы, мобилизуемые на территориях городских округов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</si>
  <si>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</si>
  <si>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</si>
  <si>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</si>
  <si>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</si>
  <si>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Федеральная служба исполнения наказания</t>
  </si>
  <si>
    <t>Денежные взыскания (штрафы) за нарушение законодательства в области обеспечения санитарно-эпидемиологического благополучия человака и законодательства в сфере защиты прав потребителей</t>
  </si>
  <si>
    <t>Федеральная служба судебных приставов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</si>
  <si>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</si>
  <si>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Администрация Тульской области</t>
  </si>
  <si>
    <t>Департамент Тульской области по экологии и природным ресурсам</t>
  </si>
  <si>
    <t>Департамент сельского хозяйства Тульской области</t>
  </si>
  <si>
    <t>Департамент имущественных и земельных отношений Тульской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</si>
  <si>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</si>
  <si>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</si>
  <si>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</si>
  <si>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</si>
  <si>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Невыясненные поступления, зачисляемые в бюджет городских округов</t>
  </si>
  <si>
    <t>Администрация города Тулы</t>
  </si>
  <si>
    <t>Доходы от продажи квартир, находящихся в собственности городских округов</t>
  </si>
  <si>
    <t>Территориальное управление администрации города Тулы по Центральному району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</si>
  <si>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</si>
  <si>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Невыясненые поступления,зачисляемые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</si>
  <si>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</si>
  <si>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Территориальное управление администрации города Тулы по Зареченскому району</t>
  </si>
  <si>
    <t>Управление по административно-техническому надзору администрации города Тулы</t>
  </si>
  <si>
    <t xml:space="preserve">Государственная пошлина за выдачу разрешения на установку рекламной конструкции </t>
  </si>
  <si>
    <t>Комитет записи актов гражданского состояния  администрации города Тулы</t>
  </si>
  <si>
    <t>Комитет имущественных и земельных отношений администрации города Тулы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</si>
  <si>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</si>
  <si>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</si>
  <si>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</si>
  <si>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</si>
  <si>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</si>
  <si>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Платежи,взимаемые организациями городских округов за выполнение определенных функций</t>
  </si>
  <si>
    <t>Управление здравоохранения администрации города Тулы</t>
  </si>
  <si>
    <t>Прочие неналоговые доходы бюджетов городских округов</t>
  </si>
  <si>
    <t>Управление культуры администрации города Тулы</t>
  </si>
  <si>
    <t>Управление образования администрации города Тулы</t>
  </si>
  <si>
    <t>Управление по физической культуре, спорту и молодежной политике администрации города Тулы</t>
  </si>
  <si>
    <t>Управление  городского хозяйства администрации города Тулы</t>
  </si>
  <si>
    <t xml:space="preserve">Государственная пошлина за выдачу органом местного самоуправления городского округа специального разрешения на 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</si>
  <si>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11623040040000140</t>
  </si>
  <si>
    <t>11701040040000180</t>
  </si>
  <si>
    <t>11904000040000151</t>
  </si>
  <si>
    <t>11303040040000130</t>
  </si>
  <si>
    <t>11705040040000180</t>
  </si>
  <si>
    <t>Наименование показателя</t>
  </si>
  <si>
    <t>администратора поступлений</t>
  </si>
  <si>
    <t xml:space="preserve">доходов бюджета города </t>
  </si>
  <si>
    <t>Федеральная служба по надзору в сфере природопользования</t>
  </si>
  <si>
    <t>1 12 01000 01 0000 120</t>
  </si>
  <si>
    <t>1 16 25010 01 0000 140</t>
  </si>
  <si>
    <t>1 16 25050 01 0000 140</t>
  </si>
  <si>
    <t>1 16 25060 01 0000 140</t>
  </si>
  <si>
    <t>1 16 90040 04 0000 140</t>
  </si>
  <si>
    <t>Федеральное агенство по рыболовству</t>
  </si>
  <si>
    <t>1 16 25030 01 0000 140</t>
  </si>
  <si>
    <t>Федеральная служба по надзору в сфере транспорта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</si>
  <si>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</si>
  <si>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1 16 30000 01 0000 140</t>
  </si>
  <si>
    <t>Федеральная служба по надзору в сфере защиты прав потребителей и благополучия человека</t>
  </si>
  <si>
    <t>Денежные  взыскания 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</si>
  <si>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</si>
  <si>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1 16 28000 01 0000 140</t>
  </si>
  <si>
    <t>1 16 33040 04 0000 140</t>
  </si>
  <si>
    <t>Налог на доходы физических лиц с доходов,полученных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</si>
  <si>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резедентами Российской Федерации в виде дивидентов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</si>
  <si>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процентных доходов по вкладам в банках, в виде материальной выгоды  от экономиии на процентах  при получении заемных (кредитных) средств</t>
  </si>
  <si>
    <t>Федеральная миграционная служба</t>
  </si>
  <si>
    <t>Федеральная служба государственной регистрации, кадастра и картографии</t>
  </si>
  <si>
    <t>Федеральная  служба по экологическому, технологическому и атомному надзору</t>
  </si>
  <si>
    <t>Департамент Тульской области по тарифам</t>
  </si>
  <si>
    <t>Инспекция Тульской области по государственному строительному надзору</t>
  </si>
  <si>
    <t>Комитет Тульской области по охоте и рыболовству</t>
  </si>
  <si>
    <t>Финансовое управление администрации города Тулы</t>
  </si>
  <si>
    <t>Территориальное управление администрации города Тулы по Привокзальному и Советскому районам</t>
  </si>
  <si>
    <t>Территориальное управление администрации города Тулы по Пролетарскому району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</si>
  <si>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</si>
  <si>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эксплуатации и использования имущества автомобильных дорог,находящихся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</si>
  <si>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</si>
  <si>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1 01 02010 01 0000 110</t>
  </si>
  <si>
    <t>1 01 02011 01 0000 110</t>
  </si>
  <si>
    <t>1 01 02021 01 0000 110</t>
  </si>
  <si>
    <t>1 01 02022 01 0000 110</t>
  </si>
  <si>
    <t>1 01 02030 01 0000 110</t>
  </si>
  <si>
    <t>1 01 02040 01 0000 110</t>
  </si>
  <si>
    <t>1 01 02050 01 0000 110</t>
  </si>
  <si>
    <t>1 05 01010 01 0000 110</t>
  </si>
  <si>
    <t>1 05 01020 01 0000 110</t>
  </si>
  <si>
    <t>1 05 01040 02 0000 110</t>
  </si>
  <si>
    <t>1 05 03000 01 0000 110</t>
  </si>
  <si>
    <t>1 06 01020 04 0000 110</t>
  </si>
  <si>
    <t>1 06 02010 02 0000 110</t>
  </si>
  <si>
    <t>1 06 02020 02 0000 110</t>
  </si>
  <si>
    <t>1 06 06012 04 0000 110</t>
  </si>
  <si>
    <t>1 06 06022 04 0000 110</t>
  </si>
  <si>
    <t>1 08 03010 01 0000 110</t>
  </si>
  <si>
    <t>1 09 04050 04 0000 110</t>
  </si>
  <si>
    <t>1 09 07010 04 0000 110</t>
  </si>
  <si>
    <t>1 09 07030 04 0000 110</t>
  </si>
  <si>
    <t>1 09 07050 04 0000 110</t>
  </si>
  <si>
    <t>1 16 03030 01 0000 140</t>
  </si>
  <si>
    <t>1 16 03010 01 0000 140</t>
  </si>
  <si>
    <t>1 16 06000 01 0000 140</t>
  </si>
  <si>
    <t>1 08 07140 01 0000 110</t>
  </si>
  <si>
    <t>1 16 21040 04 0000 140</t>
  </si>
  <si>
    <t>1 11 05010 04 0000 120</t>
  </si>
  <si>
    <t>1 14 06012 04 0000 430</t>
  </si>
  <si>
    <t>1 13 03040 04 0000 130</t>
  </si>
  <si>
    <t>1 16 23040 04 0000 140</t>
  </si>
  <si>
    <t>1 17 01040 04 0000 180</t>
  </si>
  <si>
    <t>1 17 05040 04 0000 180</t>
  </si>
  <si>
    <t>1 19 04000 04 0000 151</t>
  </si>
  <si>
    <t>1 14 01040 04 0000 410</t>
  </si>
  <si>
    <t>1 08 07150 01 0000 110</t>
  </si>
  <si>
    <t>1 11 09044 04 0000 120</t>
  </si>
  <si>
    <t>1 11 01040 04 0000 120</t>
  </si>
  <si>
    <t>1 11 05024 04 0000 120</t>
  </si>
  <si>
    <t>1 11 05034 04 0000 120</t>
  </si>
  <si>
    <t>1 11 07014 04 0000 120</t>
  </si>
  <si>
    <t>1 14 02032 04 0000 410</t>
  </si>
  <si>
    <t>1 14 02032 04 0000 440</t>
  </si>
  <si>
    <t>1 14 02033 04 0000 410</t>
  </si>
  <si>
    <t>1 15 02040 04 0000 140</t>
  </si>
  <si>
    <t>1 11 09034 04 0000 120</t>
  </si>
  <si>
    <t>ДОХОДЫ, ВСЕГО</t>
  </si>
  <si>
    <t>НАЛОГОВЫЕ И НЕНАЛОГОВЫЕ ДОХОДЫ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</si>
  <si>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</si>
  <si>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обороны Российской Федерации</t>
  </si>
  <si>
    <t>Министерство внутренних дел Российской Федерации</t>
  </si>
  <si>
    <t>Министерство юстиции Российской Федерации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</si>
  <si>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</t>
  </si>
  <si>
    <t>Прочие поступления от денежных взысканий (штрафы) и иных сумм в возмещение ущерба, зачисляемые в бюджеты городских округов</t>
  </si>
  <si>
    <t>Федеральная служба по ветеринарному и фитосанитарному надзору</t>
  </si>
  <si>
    <t>Прочие поступления от денежных взысканий (штрафы) и иных сумм в возмещение ущерба, зачисляемые бюджеты городских округов</t>
  </si>
  <si>
    <t xml:space="preserve">Прочие поступления от денежных взысканий (штрафы) и иных сумм в возмещение ущерба, зачисляемые в бюджеты городских округов </t>
  </si>
  <si>
    <t>1 05 02000 02 0000 110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</si>
  <si>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</si>
  <si>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</si>
  <si>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Инспекция Тульской области по государственному надзор за техническим состоянием самоходных машин и других видов техники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</si>
  <si>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 городскими округами</t>
  </si>
  <si>
    <t>Невыясненые поступления, зачисляемые в бюджеты городских округов</t>
  </si>
  <si>
    <t>1 08 07173 01 0000 110</t>
  </si>
  <si>
    <t>Субвенции   бюджетам   городских    округов    на государственную  регистрацию  актов  гражданского состояния</t>
  </si>
  <si>
    <t xml:space="preserve"> 2 02 03003 04 0000 151  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</si>
  <si>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</si>
  <si>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</si>
  <si>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</si>
  <si>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 xml:space="preserve"> 2 02 01003 04 0000 151   </t>
  </si>
  <si>
    <t xml:space="preserve"> 2 02 03021 04 0000 151   </t>
  </si>
  <si>
    <t xml:space="preserve">Субвенции бюджетам городских округов  на  ежемесячное денежное вознаграждение за классное руководство </t>
  </si>
  <si>
    <t xml:space="preserve"> 2 02 03999 04 0000 151   </t>
  </si>
  <si>
    <t>Прочие субвенции бюджетам городских округов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</si>
  <si>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</si>
  <si>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2 02 03007 04 0000 151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</si>
  <si>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</si>
  <si>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 2 02 03024 04 0000 151   </t>
  </si>
  <si>
    <t xml:space="preserve">2 02 03024 04 0000 151   </t>
  </si>
  <si>
    <t xml:space="preserve"> 2 02 03069 04 0000 151</t>
  </si>
  <si>
    <t>Субвенции бюджетам городских  округов      на  обеспечение    жильем   отдельных  категорий    граждан,   установленных Федеральным   законом  от  12  января     1995 года  N 5-ФЗ  "О  ветеранах",  в соответствии   с  Указом   Президента Российской  Федерации от 7  мая      2008 года N 714   "Об  обеспечении  жильем ветеранов    Великой    Отечественной   войны 1941 - 1945 годов"</t>
  </si>
  <si>
    <t>Субвенции бюджетам городских округов на обеспечение жильем отдельных категорий граждан, установленных Федеральными  законами  от 12 января 1995 года  № 5-ФЗ  "О ветеранах" и от 24 ноября 1995 года № 181-ФЗ "О социальной защите инвалидов в Российской Федерации</t>
  </si>
  <si>
    <t xml:space="preserve"> 2 02 03070 04 0000 151</t>
  </si>
  <si>
    <t xml:space="preserve">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</si>
  <si>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</si>
  <si>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2 02 03999 04 0000 151  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</si>
  <si>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</si>
  <si>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2 02 04025 04 0000 151</t>
  </si>
  <si>
    <t xml:space="preserve"> 2 02 02999 04 0000 151   </t>
  </si>
  <si>
    <t>Прочие субсидии бюджетам городских округов</t>
  </si>
  <si>
    <t xml:space="preserve">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</si>
  <si>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</si>
  <si>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>Субсидии бюджетам городских округов  на обеспечение жильем молодых семей</t>
  </si>
  <si>
    <t xml:space="preserve">2 02 02008 04 0000 151   </t>
  </si>
  <si>
    <t xml:space="preserve">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</si>
  <si>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</si>
  <si>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2 02 02088 04 0002 151   </t>
  </si>
  <si>
    <t>Субсидии бюджетам городских  округов 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</si>
  <si>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2 02 02089 04 0002 151 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</si>
  <si>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</si>
  <si>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</si>
  <si>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</si>
  <si>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(тыс. рублей)</t>
  </si>
  <si>
    <t>к решению Тульской городской</t>
  </si>
  <si>
    <t>Заместитель главы администрации города-
начальник финансового управления
администрации города Тулы                                                                                                       Н. В. Моисеева</t>
  </si>
  <si>
    <t xml:space="preserve"> Н. В. Моисеева</t>
  </si>
  <si>
    <t xml:space="preserve">Заместитель главы 
администрации города-
начальник финансового управления
администрации города Тулы                                                                                                     </t>
  </si>
  <si>
    <t>Исполнено
на
01.01.2011</t>
  </si>
  <si>
    <t xml:space="preserve">Исполнение </t>
  </si>
  <si>
    <t>доходов бюджета города Тулы по кодам классификации доходов бюджетов за 2010 год</t>
  </si>
  <si>
    <t>Приложение 1</t>
  </si>
  <si>
    <t>Думы от ___________№_______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</si>
</sst>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\.00\.00"/>
    <numFmt numFmtId="176" formatCode="#,##0.00;[Red]\-#,##0.00;0.00"/>
    <numFmt numFmtId="177" formatCode="000\.00\.000\.0"/>
    <numFmt numFmtId="178" formatCode="00\.000\.000"/>
    <numFmt numFmtId="179" formatCode="0.00_)"/>
    <numFmt numFmtId="180" formatCode="#,##0.0"/>
  </numFmts>
  <fonts count="7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/>
      <protection hidden="1"/>
    </xf>
    <xf numFmtId="2" fontId="1" fillId="0" borderId="0" xfId="17" applyNumberFormat="1">
      <alignment/>
      <protection/>
    </xf>
    <xf numFmtId="0" fontId="3" fillId="0" borderId="1" xfId="17" applyNumberFormat="1" applyFont="1" applyFill="1" applyBorder="1" applyAlignment="1" applyProtection="1">
      <alignment wrapText="1"/>
      <protection hidden="1"/>
    </xf>
    <xf numFmtId="172" fontId="3" fillId="0" borderId="1" xfId="17" applyNumberFormat="1" applyFont="1" applyFill="1" applyBorder="1" applyAlignment="1" applyProtection="1">
      <alignment wrapText="1"/>
      <protection hidden="1"/>
    </xf>
    <xf numFmtId="1" fontId="3" fillId="0" borderId="1" xfId="17" applyNumberFormat="1" applyFont="1" applyFill="1" applyBorder="1" applyAlignment="1" applyProtection="1">
      <alignment wrapText="1"/>
      <protection hidden="1"/>
    </xf>
    <xf numFmtId="173" fontId="3" fillId="0" borderId="1" xfId="17" applyNumberFormat="1" applyFont="1" applyFill="1" applyBorder="1" applyAlignment="1" applyProtection="1">
      <alignment wrapText="1"/>
      <protection hidden="1"/>
    </xf>
    <xf numFmtId="174" fontId="3" fillId="0" borderId="1" xfId="17" applyNumberFormat="1" applyFont="1" applyFill="1" applyBorder="1" applyAlignment="1" applyProtection="1">
      <alignment wrapText="1"/>
      <protection hidden="1"/>
    </xf>
    <xf numFmtId="172" fontId="3" fillId="0" borderId="1" xfId="17" applyNumberFormat="1" applyFont="1" applyFill="1" applyBorder="1" applyAlignment="1" applyProtection="1">
      <alignment horizontal="center" wrapText="1"/>
      <protection hidden="1"/>
    </xf>
    <xf numFmtId="49" fontId="3" fillId="0" borderId="1" xfId="17" applyNumberFormat="1" applyFont="1" applyFill="1" applyBorder="1" applyAlignment="1" applyProtection="1">
      <alignment wrapText="1"/>
      <protection hidden="1"/>
    </xf>
    <xf numFmtId="0" fontId="1" fillId="0" borderId="0" xfId="17" applyFont="1" applyProtection="1">
      <alignment/>
      <protection hidden="1"/>
    </xf>
    <xf numFmtId="0" fontId="1" fillId="0" borderId="0" xfId="17" applyNumberFormat="1" applyFont="1" applyFill="1" applyAlignment="1" applyProtection="1">
      <alignment horizontal="left"/>
      <protection hidden="1"/>
    </xf>
    <xf numFmtId="0" fontId="1" fillId="0" borderId="0" xfId="17" applyFont="1" applyBorder="1" applyProtection="1">
      <alignment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7" applyNumberFormat="1" applyFont="1" applyFill="1" applyBorder="1" applyAlignment="1" applyProtection="1">
      <alignment horizontal="center"/>
      <protection hidden="1"/>
    </xf>
    <xf numFmtId="0" fontId="3" fillId="0" borderId="1" xfId="17" applyNumberFormat="1" applyFont="1" applyFill="1" applyBorder="1" applyAlignment="1" applyProtection="1">
      <alignment horizontal="center" wrapText="1"/>
      <protection hidden="1"/>
    </xf>
    <xf numFmtId="0" fontId="4" fillId="0" borderId="0" xfId="17" applyNumberFormat="1" applyFont="1" applyFill="1" applyBorder="1" applyAlignment="1" applyProtection="1">
      <alignment/>
      <protection hidden="1"/>
    </xf>
    <xf numFmtId="0" fontId="3" fillId="0" borderId="1" xfId="17" applyNumberFormat="1" applyFont="1" applyFill="1" applyBorder="1" applyAlignment="1" applyProtection="1">
      <alignment horizontal="left" vertical="center" wrapText="1"/>
      <protection hidden="1"/>
    </xf>
    <xf numFmtId="179" fontId="5" fillId="0" borderId="2" xfId="0" applyNumberFormat="1" applyFont="1" applyFill="1" applyBorder="1" applyAlignment="1" applyProtection="1">
      <alignment horizontal="left" vertical="top" wrapText="1"/>
      <protection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72" fontId="3" fillId="0" borderId="3" xfId="17" applyNumberFormat="1" applyFont="1" applyFill="1" applyBorder="1" applyAlignment="1" applyProtection="1">
      <alignment horizontal="center" wrapText="1"/>
      <protection hidden="1"/>
    </xf>
    <xf numFmtId="49" fontId="3" fillId="0" borderId="3" xfId="17" applyNumberFormat="1" applyFont="1" applyFill="1" applyBorder="1" applyAlignment="1" applyProtection="1">
      <alignment wrapText="1"/>
      <protection hidden="1"/>
    </xf>
    <xf numFmtId="0" fontId="1" fillId="0" borderId="1" xfId="17" applyBorder="1">
      <alignment/>
      <protection/>
    </xf>
    <xf numFmtId="180" fontId="3" fillId="0" borderId="1" xfId="17" applyNumberFormat="1" applyFont="1" applyFill="1" applyBorder="1" applyAlignment="1" applyProtection="1">
      <alignment horizontal="right" vertical="center" wrapText="1"/>
      <protection hidden="1"/>
    </xf>
    <xf numFmtId="180" fontId="3" fillId="0" borderId="1" xfId="17" applyNumberFormat="1" applyFont="1" applyFill="1" applyBorder="1" applyAlignment="1" applyProtection="1">
      <alignment horizontal="right"/>
      <protection hidden="1"/>
    </xf>
    <xf numFmtId="180" fontId="3" fillId="0" borderId="1" xfId="17" applyNumberFormat="1" applyFont="1" applyBorder="1" applyAlignment="1">
      <alignment horizontal="right"/>
      <protection/>
    </xf>
    <xf numFmtId="180" fontId="3" fillId="0" borderId="3" xfId="17" applyNumberFormat="1" applyFont="1" applyFill="1" applyBorder="1" applyAlignment="1" applyProtection="1">
      <alignment horizontal="right"/>
      <protection hidden="1"/>
    </xf>
    <xf numFmtId="180" fontId="1" fillId="0" borderId="0" xfId="17" applyNumberFormat="1" applyAlignment="1">
      <alignment horizontal="right"/>
      <protection/>
    </xf>
    <xf numFmtId="0" fontId="1" fillId="0" borderId="0" xfId="17" applyAlignment="1">
      <alignment horizontal="right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vertical="top" wrapText="1"/>
    </xf>
    <xf numFmtId="49" fontId="3" fillId="0" borderId="1" xfId="18" applyNumberFormat="1" applyFont="1" applyFill="1" applyBorder="1" applyAlignment="1">
      <alignment horizontal="center"/>
      <protection/>
    </xf>
    <xf numFmtId="0" fontId="5" fillId="0" borderId="1" xfId="0" applyFont="1" applyBorder="1" applyAlignment="1">
      <alignment wrapText="1"/>
    </xf>
    <xf numFmtId="180" fontId="3" fillId="0" borderId="1" xfId="0" applyNumberFormat="1" applyFont="1" applyBorder="1" applyAlignment="1">
      <alignment/>
    </xf>
    <xf numFmtId="172" fontId="3" fillId="0" borderId="0" xfId="17" applyNumberFormat="1" applyFont="1" applyFill="1" applyBorder="1" applyAlignment="1" applyProtection="1">
      <alignment wrapText="1"/>
      <protection hidden="1"/>
    </xf>
    <xf numFmtId="1" fontId="3" fillId="0" borderId="0" xfId="17" applyNumberFormat="1" applyFont="1" applyFill="1" applyBorder="1" applyAlignment="1" applyProtection="1">
      <alignment wrapText="1"/>
      <protection hidden="1"/>
    </xf>
    <xf numFmtId="173" fontId="3" fillId="0" borderId="0" xfId="17" applyNumberFormat="1" applyFont="1" applyFill="1" applyBorder="1" applyAlignment="1" applyProtection="1">
      <alignment wrapText="1"/>
      <protection hidden="1"/>
    </xf>
    <xf numFmtId="174" fontId="3" fillId="0" borderId="0" xfId="17" applyNumberFormat="1" applyFont="1" applyFill="1" applyBorder="1" applyAlignment="1" applyProtection="1">
      <alignment wrapText="1"/>
      <protection hidden="1"/>
    </xf>
    <xf numFmtId="0" fontId="1" fillId="0" borderId="1" xfId="17" applyFont="1" applyBorder="1" applyProtection="1">
      <alignment/>
      <protection hidden="1"/>
    </xf>
    <xf numFmtId="0" fontId="3" fillId="0" borderId="0" xfId="0" applyFont="1" applyBorder="1" applyAlignment="1">
      <alignment wrapText="1"/>
    </xf>
    <xf numFmtId="0" fontId="3" fillId="0" borderId="0" xfId="17" applyNumberFormat="1" applyFont="1" applyFill="1" applyBorder="1" applyAlignment="1" applyProtection="1">
      <alignment horizontal="center" wrapText="1"/>
      <protection hidden="1"/>
    </xf>
    <xf numFmtId="180" fontId="3" fillId="0" borderId="4" xfId="17" applyNumberFormat="1" applyFont="1" applyFill="1" applyBorder="1" applyAlignment="1" applyProtection="1">
      <alignment horizontal="right" vertical="center" wrapText="1"/>
      <protection hidden="1"/>
    </xf>
    <xf numFmtId="49" fontId="3" fillId="0" borderId="1" xfId="17" applyNumberFormat="1" applyFont="1" applyFill="1" applyBorder="1" applyAlignment="1" applyProtection="1">
      <alignment horizontal="left" wrapText="1"/>
      <protection hidden="1"/>
    </xf>
    <xf numFmtId="49" fontId="3" fillId="0" borderId="1" xfId="18" applyNumberFormat="1" applyFont="1" applyFill="1" applyBorder="1" applyAlignment="1">
      <alignment horizontal="left"/>
      <protection/>
    </xf>
    <xf numFmtId="49" fontId="3" fillId="0" borderId="1" xfId="17" applyNumberFormat="1" applyFont="1" applyFill="1" applyBorder="1" applyAlignment="1" applyProtection="1">
      <alignment horizontal="center" wrapText="1"/>
      <protection hidden="1"/>
    </xf>
    <xf numFmtId="49" fontId="3" fillId="0" borderId="3" xfId="17" applyNumberFormat="1" applyFont="1" applyFill="1" applyBorder="1" applyAlignment="1" applyProtection="1">
      <alignment horizontal="center" wrapText="1"/>
      <protection hidden="1"/>
    </xf>
    <xf numFmtId="0" fontId="1" fillId="0" borderId="0" xfId="17" applyFont="1" applyAlignment="1" applyProtection="1">
      <alignment horizontal="right"/>
      <protection hidden="1"/>
    </xf>
    <xf numFmtId="0" fontId="1" fillId="0" borderId="0" xfId="17" applyNumberFormat="1" applyFont="1" applyFill="1" applyAlignment="1" applyProtection="1">
      <alignment horizontal="right"/>
      <protection hidden="1"/>
    </xf>
    <xf numFmtId="0" fontId="3" fillId="0" borderId="0" xfId="0" applyFont="1" applyBorder="1" applyAlignment="1">
      <alignment horizontal="right" wrapText="1"/>
    </xf>
    <xf numFmtId="0" fontId="3" fillId="0" borderId="0" xfId="17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 wrapText="1"/>
    </xf>
    <xf numFmtId="0" fontId="3" fillId="0" borderId="1" xfId="17" applyFont="1" applyBorder="1" applyAlignment="1" applyProtection="1">
      <alignment horizontal="center"/>
      <protection hidden="1"/>
    </xf>
    <xf numFmtId="0" fontId="1" fillId="0" borderId="1" xfId="17" applyFont="1" applyBorder="1" applyAlignment="1" applyProtection="1">
      <alignment horizontal="center" vertical="center" wrapText="1"/>
      <protection hidden="1"/>
    </xf>
    <xf numFmtId="0" fontId="1" fillId="0" borderId="1" xfId="17" applyFont="1" applyBorder="1" applyAlignment="1" applyProtection="1">
      <alignment horizontal="center" vertical="center"/>
      <protection hidden="1"/>
    </xf>
    <xf numFmtId="0" fontId="3" fillId="0" borderId="1" xfId="17" applyFont="1" applyBorder="1" applyAlignment="1" applyProtection="1">
      <alignment horizontal="center" vertical="center"/>
      <protection hidden="1"/>
    </xf>
  </cellXfs>
  <cellStyles count="8">
    <cellStyle name="Normal" xfId="0"/>
    <cellStyle name="Currency" xfId="15"/>
    <cellStyle name="Currency [0]" xfId="16"/>
    <cellStyle name="Обычный_tmp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6"/>
  <sheetViews>
    <sheetView tabSelected="1" view="pageBreakPreview" zoomScaleSheetLayoutView="100" workbookViewId="0" topLeftCell="B1">
      <selection activeCell="B7" sqref="B7:M7"/>
    </sheetView>
  </sheetViews>
  <sheetFormatPr defaultColWidth="9.125" defaultRowHeight="12.75"/>
  <cols>
    <col min="1" max="1" width="7.375" style="1" hidden="1" customWidth="1"/>
    <col min="2" max="2" width="39.375" style="1" customWidth="1"/>
    <col min="3" max="10" width="0" style="1" hidden="1" customWidth="1"/>
    <col min="11" max="11" width="10.125" style="1" customWidth="1"/>
    <col min="12" max="12" width="24.00390625" style="1" customWidth="1"/>
    <col min="13" max="13" width="12.75390625" style="1" customWidth="1"/>
    <col min="14" max="14" width="18.25390625" style="1" customWidth="1"/>
    <col min="15" max="231" width="9.125" style="1" customWidth="1"/>
    <col min="232" max="16384" width="9.125" style="1" customWidth="1"/>
  </cols>
  <sheetData>
    <row r="1" spans="1:13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50" t="s">
        <v>232</v>
      </c>
      <c r="M1" s="50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1" t="s">
        <v>225</v>
      </c>
      <c r="M2" s="51"/>
    </row>
    <row r="3" spans="1:13" ht="12.75" customHeight="1">
      <c r="A3" s="13"/>
      <c r="B3" s="2"/>
      <c r="C3" s="2"/>
      <c r="D3" s="2"/>
      <c r="E3" s="2"/>
      <c r="F3" s="2"/>
      <c r="G3" s="12"/>
      <c r="H3" s="12"/>
      <c r="I3" s="2"/>
      <c r="J3" s="2"/>
      <c r="K3" s="2"/>
      <c r="L3" s="51" t="s">
        <v>233</v>
      </c>
      <c r="M3" s="51"/>
    </row>
    <row r="4" spans="1:13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8" customHeight="1">
      <c r="A7" s="18"/>
      <c r="B7" s="53" t="s">
        <v>230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21" customHeight="1">
      <c r="A8" s="18"/>
      <c r="B8" s="53" t="s">
        <v>231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10.5" customHeight="1">
      <c r="A9" s="18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2.75" customHeight="1">
      <c r="A10" s="3"/>
      <c r="B10" s="3"/>
      <c r="C10" s="3"/>
      <c r="D10" s="3"/>
      <c r="E10" s="3"/>
      <c r="F10" s="3"/>
      <c r="G10" s="12"/>
      <c r="H10" s="12"/>
      <c r="I10" s="3"/>
      <c r="J10" s="3"/>
      <c r="K10" s="3"/>
      <c r="L10" s="3"/>
      <c r="M10" s="12" t="s">
        <v>224</v>
      </c>
    </row>
    <row r="11" spans="1:13" ht="25.5" customHeight="1">
      <c r="A11" s="12"/>
      <c r="B11" s="58" t="s">
        <v>89</v>
      </c>
      <c r="C11" s="42"/>
      <c r="D11" s="42"/>
      <c r="E11" s="42"/>
      <c r="F11" s="42"/>
      <c r="G11" s="42"/>
      <c r="H11" s="42"/>
      <c r="I11" s="42"/>
      <c r="J11" s="42"/>
      <c r="K11" s="55" t="s">
        <v>0</v>
      </c>
      <c r="L11" s="55"/>
      <c r="M11" s="56" t="s">
        <v>229</v>
      </c>
    </row>
    <row r="12" spans="1:13" ht="63.75" customHeight="1">
      <c r="A12" s="12"/>
      <c r="B12" s="58"/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5" t="s">
        <v>7</v>
      </c>
      <c r="J12" s="15" t="s">
        <v>8</v>
      </c>
      <c r="K12" s="15" t="s">
        <v>90</v>
      </c>
      <c r="L12" s="15" t="s">
        <v>91</v>
      </c>
      <c r="M12" s="57"/>
    </row>
    <row r="13" spans="1:13" ht="16.5" customHeight="1">
      <c r="A13" s="12"/>
      <c r="B13" s="19" t="s">
        <v>168</v>
      </c>
      <c r="C13" s="15"/>
      <c r="D13" s="15"/>
      <c r="E13" s="15"/>
      <c r="F13" s="15"/>
      <c r="G13" s="16"/>
      <c r="H13" s="16"/>
      <c r="I13" s="15"/>
      <c r="J13" s="15"/>
      <c r="K13" s="15"/>
      <c r="L13" s="15"/>
      <c r="M13" s="45">
        <f>M14+M176</f>
        <v>7709848</v>
      </c>
    </row>
    <row r="14" spans="1:14" ht="33.75" customHeight="1">
      <c r="A14" s="12"/>
      <c r="B14" s="20" t="s">
        <v>169</v>
      </c>
      <c r="C14" s="15"/>
      <c r="D14" s="15"/>
      <c r="E14" s="15"/>
      <c r="F14" s="15"/>
      <c r="G14" s="16"/>
      <c r="H14" s="16"/>
      <c r="I14" s="15"/>
      <c r="J14" s="15"/>
      <c r="K14" s="15"/>
      <c r="L14" s="15"/>
      <c r="M14" s="26">
        <f>M15+M21+M23+M25+M29+M31+M35+M41+M43+M45+M47+M74+M76+M82+M84+M86+M88+M91+M93+M95+M97+M99+M101+M104+M107+M109+M111+M113+M121+M123+M127+M131+M136+M140+M143+M146+M157+M163+M165+M169+M171</f>
        <v>5468484.9</v>
      </c>
      <c r="N14" s="4"/>
    </row>
    <row r="15" spans="1:13" ht="33.75" customHeight="1">
      <c r="A15" s="12"/>
      <c r="B15" s="5" t="s">
        <v>92</v>
      </c>
      <c r="C15" s="15"/>
      <c r="D15" s="15"/>
      <c r="E15" s="15"/>
      <c r="F15" s="15"/>
      <c r="G15" s="17"/>
      <c r="H15" s="17"/>
      <c r="I15" s="15"/>
      <c r="J15" s="15"/>
      <c r="K15" s="10">
        <v>48</v>
      </c>
      <c r="L15" s="15"/>
      <c r="M15" s="26">
        <f>M16+M17+M18+M19+M20</f>
        <v>26731.1</v>
      </c>
    </row>
    <row r="16" spans="1:13" ht="32.25" customHeight="1">
      <c r="A16" s="14"/>
      <c r="B16" s="5" t="s">
        <v>9</v>
      </c>
      <c r="C16" s="6">
        <v>48</v>
      </c>
      <c r="D16" s="7"/>
      <c r="E16" s="8"/>
      <c r="F16" s="8"/>
      <c r="G16" s="6"/>
      <c r="H16" s="8"/>
      <c r="I16" s="9"/>
      <c r="J16" s="6"/>
      <c r="K16" s="10">
        <v>48</v>
      </c>
      <c r="L16" s="11" t="s">
        <v>93</v>
      </c>
      <c r="M16" s="27">
        <v>26026.5</v>
      </c>
    </row>
    <row r="17" spans="1:13" ht="32.25" customHeight="1">
      <c r="A17" s="14"/>
      <c r="B17" s="5" t="s">
        <v>10</v>
      </c>
      <c r="C17" s="6">
        <v>48</v>
      </c>
      <c r="D17" s="7"/>
      <c r="E17" s="8"/>
      <c r="F17" s="8"/>
      <c r="G17" s="6"/>
      <c r="H17" s="8"/>
      <c r="I17" s="9"/>
      <c r="J17" s="6"/>
      <c r="K17" s="10">
        <v>48</v>
      </c>
      <c r="L17" s="11" t="s">
        <v>94</v>
      </c>
      <c r="M17" s="27">
        <v>152</v>
      </c>
    </row>
    <row r="18" spans="1:13" ht="48.75" customHeight="1">
      <c r="A18" s="14"/>
      <c r="B18" s="5" t="s">
        <v>11</v>
      </c>
      <c r="C18" s="6">
        <v>48</v>
      </c>
      <c r="D18" s="7"/>
      <c r="E18" s="8"/>
      <c r="F18" s="8"/>
      <c r="G18" s="6"/>
      <c r="H18" s="8"/>
      <c r="I18" s="9"/>
      <c r="J18" s="6"/>
      <c r="K18" s="10">
        <v>48</v>
      </c>
      <c r="L18" s="11" t="s">
        <v>95</v>
      </c>
      <c r="M18" s="27">
        <v>521</v>
      </c>
    </row>
    <row r="19" spans="1:13" ht="49.5" customHeight="1">
      <c r="A19" s="14"/>
      <c r="B19" s="5" t="s">
        <v>12</v>
      </c>
      <c r="C19" s="6">
        <v>48</v>
      </c>
      <c r="D19" s="7"/>
      <c r="E19" s="8"/>
      <c r="F19" s="8"/>
      <c r="G19" s="6"/>
      <c r="H19" s="8"/>
      <c r="I19" s="9"/>
      <c r="J19" s="6"/>
      <c r="K19" s="10">
        <v>48</v>
      </c>
      <c r="L19" s="11" t="s">
        <v>96</v>
      </c>
      <c r="M19" s="27">
        <v>19</v>
      </c>
    </row>
    <row r="20" spans="1:13" ht="63.75" customHeight="1">
      <c r="A20" s="14"/>
      <c r="B20" s="5" t="s">
        <v>175</v>
      </c>
      <c r="C20" s="6">
        <v>48</v>
      </c>
      <c r="D20" s="7"/>
      <c r="E20" s="8"/>
      <c r="F20" s="8"/>
      <c r="G20" s="6"/>
      <c r="H20" s="8"/>
      <c r="I20" s="9"/>
      <c r="J20" s="6"/>
      <c r="K20" s="10">
        <v>48</v>
      </c>
      <c r="L20" s="11" t="s">
        <v>97</v>
      </c>
      <c r="M20" s="27">
        <v>12.6</v>
      </c>
    </row>
    <row r="21" spans="1:13" ht="47.25" customHeight="1">
      <c r="A21" s="14"/>
      <c r="B21" s="5" t="s">
        <v>14</v>
      </c>
      <c r="C21" s="6"/>
      <c r="D21" s="7"/>
      <c r="E21" s="8"/>
      <c r="F21" s="8"/>
      <c r="G21" s="6"/>
      <c r="H21" s="8"/>
      <c r="I21" s="9"/>
      <c r="J21" s="6"/>
      <c r="K21" s="10">
        <v>60</v>
      </c>
      <c r="L21" s="11"/>
      <c r="M21" s="27">
        <f>M22</f>
        <v>67.1</v>
      </c>
    </row>
    <row r="22" spans="1:13" ht="62.25" customHeight="1">
      <c r="A22" s="14"/>
      <c r="B22" s="5" t="s">
        <v>15</v>
      </c>
      <c r="C22" s="6">
        <v>60</v>
      </c>
      <c r="D22" s="7"/>
      <c r="E22" s="8"/>
      <c r="F22" s="8"/>
      <c r="G22" s="6"/>
      <c r="H22" s="8"/>
      <c r="I22" s="9"/>
      <c r="J22" s="6"/>
      <c r="K22" s="10">
        <v>60</v>
      </c>
      <c r="L22" s="11" t="s">
        <v>97</v>
      </c>
      <c r="M22" s="27">
        <v>67.1</v>
      </c>
    </row>
    <row r="23" spans="1:13" ht="24" customHeight="1">
      <c r="A23" s="14"/>
      <c r="B23" s="5" t="s">
        <v>98</v>
      </c>
      <c r="C23" s="6"/>
      <c r="D23" s="7"/>
      <c r="E23" s="8"/>
      <c r="F23" s="8"/>
      <c r="G23" s="6"/>
      <c r="H23" s="8"/>
      <c r="I23" s="9"/>
      <c r="J23" s="6"/>
      <c r="K23" s="10">
        <v>76</v>
      </c>
      <c r="L23" s="11"/>
      <c r="M23" s="27">
        <f>M24</f>
        <v>851.4</v>
      </c>
    </row>
    <row r="24" spans="1:13" ht="50.25" customHeight="1">
      <c r="A24" s="14"/>
      <c r="B24" s="5" t="s">
        <v>16</v>
      </c>
      <c r="C24" s="6">
        <v>76</v>
      </c>
      <c r="D24" s="7"/>
      <c r="E24" s="8"/>
      <c r="F24" s="8"/>
      <c r="G24" s="6"/>
      <c r="H24" s="8"/>
      <c r="I24" s="9"/>
      <c r="J24" s="6"/>
      <c r="K24" s="10">
        <v>76</v>
      </c>
      <c r="L24" s="11" t="s">
        <v>99</v>
      </c>
      <c r="M24" s="27">
        <v>851.4</v>
      </c>
    </row>
    <row r="25" spans="1:13" ht="30.75" customHeight="1">
      <c r="A25" s="14"/>
      <c r="B25" s="5" t="s">
        <v>176</v>
      </c>
      <c r="C25" s="6"/>
      <c r="D25" s="7"/>
      <c r="E25" s="8"/>
      <c r="F25" s="8"/>
      <c r="G25" s="6"/>
      <c r="H25" s="8"/>
      <c r="I25" s="9"/>
      <c r="J25" s="6"/>
      <c r="K25" s="10">
        <v>81</v>
      </c>
      <c r="L25" s="11"/>
      <c r="M25" s="27">
        <f>M26+M27+M28</f>
        <v>2058.1000000000004</v>
      </c>
    </row>
    <row r="26" spans="1:13" ht="49.5" customHeight="1">
      <c r="A26" s="14"/>
      <c r="B26" s="5" t="s">
        <v>16</v>
      </c>
      <c r="C26" s="6">
        <v>81</v>
      </c>
      <c r="D26" s="7"/>
      <c r="E26" s="8"/>
      <c r="F26" s="8"/>
      <c r="G26" s="6"/>
      <c r="H26" s="8"/>
      <c r="I26" s="9"/>
      <c r="J26" s="6"/>
      <c r="K26" s="10">
        <v>81</v>
      </c>
      <c r="L26" s="11" t="s">
        <v>99</v>
      </c>
      <c r="M26" s="27">
        <v>28.5</v>
      </c>
    </row>
    <row r="27" spans="1:13" ht="47.25" customHeight="1">
      <c r="A27" s="14"/>
      <c r="B27" s="5" t="s">
        <v>12</v>
      </c>
      <c r="C27" s="6">
        <v>81</v>
      </c>
      <c r="D27" s="7"/>
      <c r="E27" s="8"/>
      <c r="F27" s="8"/>
      <c r="G27" s="6"/>
      <c r="H27" s="8"/>
      <c r="I27" s="9"/>
      <c r="J27" s="6"/>
      <c r="K27" s="10">
        <v>81</v>
      </c>
      <c r="L27" s="11" t="s">
        <v>96</v>
      </c>
      <c r="M27" s="27">
        <v>876.7</v>
      </c>
    </row>
    <row r="28" spans="1:13" ht="63" customHeight="1">
      <c r="A28" s="14"/>
      <c r="B28" s="5" t="s">
        <v>15</v>
      </c>
      <c r="C28" s="6">
        <v>81</v>
      </c>
      <c r="D28" s="7"/>
      <c r="E28" s="8"/>
      <c r="F28" s="8"/>
      <c r="G28" s="6"/>
      <c r="H28" s="8"/>
      <c r="I28" s="9"/>
      <c r="J28" s="6"/>
      <c r="K28" s="10">
        <v>81</v>
      </c>
      <c r="L28" s="11" t="s">
        <v>97</v>
      </c>
      <c r="M28" s="27">
        <v>1152.9</v>
      </c>
    </row>
    <row r="29" spans="1:13" ht="49.5" customHeight="1">
      <c r="A29" s="14"/>
      <c r="B29" s="5" t="s">
        <v>17</v>
      </c>
      <c r="C29" s="6"/>
      <c r="D29" s="7"/>
      <c r="E29" s="8"/>
      <c r="F29" s="8"/>
      <c r="G29" s="6"/>
      <c r="H29" s="8"/>
      <c r="I29" s="9"/>
      <c r="J29" s="6"/>
      <c r="K29" s="10">
        <v>96</v>
      </c>
      <c r="L29" s="11"/>
      <c r="M29" s="27">
        <f>M30</f>
        <v>671.7</v>
      </c>
    </row>
    <row r="30" spans="1:13" ht="64.5" customHeight="1">
      <c r="A30" s="14"/>
      <c r="B30" s="5" t="s">
        <v>13</v>
      </c>
      <c r="C30" s="6">
        <v>96</v>
      </c>
      <c r="D30" s="7"/>
      <c r="E30" s="8"/>
      <c r="F30" s="8"/>
      <c r="G30" s="6"/>
      <c r="H30" s="8"/>
      <c r="I30" s="9"/>
      <c r="J30" s="6"/>
      <c r="K30" s="10">
        <v>96</v>
      </c>
      <c r="L30" s="11" t="s">
        <v>97</v>
      </c>
      <c r="M30" s="27">
        <v>671.7</v>
      </c>
    </row>
    <row r="31" spans="1:13" ht="33" customHeight="1">
      <c r="A31" s="14"/>
      <c r="B31" s="5" t="s">
        <v>100</v>
      </c>
      <c r="C31" s="6"/>
      <c r="D31" s="7"/>
      <c r="E31" s="8"/>
      <c r="F31" s="8"/>
      <c r="G31" s="6"/>
      <c r="H31" s="8"/>
      <c r="I31" s="9"/>
      <c r="J31" s="6"/>
      <c r="K31" s="10">
        <v>106</v>
      </c>
      <c r="L31" s="11"/>
      <c r="M31" s="27">
        <f>M32+M33+M34</f>
        <v>702.9</v>
      </c>
    </row>
    <row r="32" spans="1:13" ht="49.5" customHeight="1">
      <c r="A32" s="14"/>
      <c r="B32" s="5" t="s">
        <v>11</v>
      </c>
      <c r="C32" s="6">
        <v>106</v>
      </c>
      <c r="D32" s="7"/>
      <c r="E32" s="8"/>
      <c r="F32" s="8"/>
      <c r="G32" s="6"/>
      <c r="H32" s="8"/>
      <c r="I32" s="9"/>
      <c r="J32" s="6"/>
      <c r="K32" s="10">
        <v>106</v>
      </c>
      <c r="L32" s="11" t="s">
        <v>95</v>
      </c>
      <c r="M32" s="27">
        <v>24.7</v>
      </c>
    </row>
    <row r="33" spans="1:13" ht="48.75" customHeight="1">
      <c r="A33" s="14"/>
      <c r="B33" s="5" t="s">
        <v>18</v>
      </c>
      <c r="C33" s="6">
        <v>106</v>
      </c>
      <c r="D33" s="7"/>
      <c r="E33" s="8"/>
      <c r="F33" s="8"/>
      <c r="G33" s="6"/>
      <c r="H33" s="8"/>
      <c r="I33" s="9"/>
      <c r="J33" s="6"/>
      <c r="K33" s="10">
        <v>106</v>
      </c>
      <c r="L33" s="11" t="s">
        <v>102</v>
      </c>
      <c r="M33" s="27">
        <v>5.8</v>
      </c>
    </row>
    <row r="34" spans="1:13" ht="62.25" customHeight="1">
      <c r="A34" s="14"/>
      <c r="B34" s="5" t="s">
        <v>101</v>
      </c>
      <c r="C34" s="6">
        <v>106</v>
      </c>
      <c r="D34" s="7"/>
      <c r="E34" s="8"/>
      <c r="F34" s="8"/>
      <c r="G34" s="6"/>
      <c r="H34" s="8"/>
      <c r="I34" s="9"/>
      <c r="J34" s="6"/>
      <c r="K34" s="10">
        <v>106</v>
      </c>
      <c r="L34" s="11" t="s">
        <v>97</v>
      </c>
      <c r="M34" s="27">
        <v>672.4</v>
      </c>
    </row>
    <row r="35" spans="1:13" ht="49.5" customHeight="1">
      <c r="A35" s="14"/>
      <c r="B35" s="5" t="s">
        <v>103</v>
      </c>
      <c r="C35" s="6"/>
      <c r="D35" s="7"/>
      <c r="E35" s="8"/>
      <c r="F35" s="8"/>
      <c r="G35" s="6"/>
      <c r="H35" s="8"/>
      <c r="I35" s="9"/>
      <c r="J35" s="6"/>
      <c r="K35" s="10">
        <v>141</v>
      </c>
      <c r="L35" s="11"/>
      <c r="M35" s="27">
        <f>M36+M37+M38+M39+M40</f>
        <v>14651.2</v>
      </c>
    </row>
    <row r="36" spans="1:13" ht="111.75" customHeight="1">
      <c r="A36" s="14"/>
      <c r="B36" s="5" t="s">
        <v>104</v>
      </c>
      <c r="C36" s="6">
        <v>141</v>
      </c>
      <c r="D36" s="7"/>
      <c r="E36" s="8"/>
      <c r="F36" s="8"/>
      <c r="G36" s="6"/>
      <c r="H36" s="8"/>
      <c r="I36" s="9"/>
      <c r="J36" s="6"/>
      <c r="K36" s="10">
        <v>141</v>
      </c>
      <c r="L36" s="11" t="s">
        <v>105</v>
      </c>
      <c r="M36" s="27">
        <v>159.3</v>
      </c>
    </row>
    <row r="37" spans="1:13" ht="49.5" customHeight="1">
      <c r="A37" s="14"/>
      <c r="B37" s="5" t="s">
        <v>19</v>
      </c>
      <c r="C37" s="6">
        <v>141</v>
      </c>
      <c r="D37" s="7"/>
      <c r="E37" s="8"/>
      <c r="F37" s="8"/>
      <c r="G37" s="6"/>
      <c r="H37" s="8"/>
      <c r="I37" s="9"/>
      <c r="J37" s="6"/>
      <c r="K37" s="10">
        <v>141</v>
      </c>
      <c r="L37" s="11" t="s">
        <v>95</v>
      </c>
      <c r="M37" s="27">
        <v>551.3</v>
      </c>
    </row>
    <row r="38" spans="1:13" ht="51" customHeight="1">
      <c r="A38" s="14"/>
      <c r="B38" s="5" t="s">
        <v>12</v>
      </c>
      <c r="C38" s="6">
        <v>141</v>
      </c>
      <c r="D38" s="7"/>
      <c r="E38" s="8"/>
      <c r="F38" s="8"/>
      <c r="G38" s="6"/>
      <c r="H38" s="8"/>
      <c r="I38" s="9"/>
      <c r="J38" s="6"/>
      <c r="K38" s="10">
        <v>141</v>
      </c>
      <c r="L38" s="11" t="s">
        <v>96</v>
      </c>
      <c r="M38" s="27">
        <v>31.2</v>
      </c>
    </row>
    <row r="39" spans="1:13" ht="96" customHeight="1">
      <c r="A39" s="14"/>
      <c r="B39" s="5" t="s">
        <v>20</v>
      </c>
      <c r="C39" s="6">
        <v>141</v>
      </c>
      <c r="D39" s="7"/>
      <c r="E39" s="8"/>
      <c r="F39" s="8"/>
      <c r="G39" s="6"/>
      <c r="H39" s="8"/>
      <c r="I39" s="9"/>
      <c r="J39" s="6"/>
      <c r="K39" s="10">
        <v>141</v>
      </c>
      <c r="L39" s="11" t="s">
        <v>106</v>
      </c>
      <c r="M39" s="27">
        <v>13098.7</v>
      </c>
    </row>
    <row r="40" spans="1:13" ht="64.5" customHeight="1">
      <c r="A40" s="14"/>
      <c r="B40" s="5" t="s">
        <v>178</v>
      </c>
      <c r="C40" s="6">
        <v>141</v>
      </c>
      <c r="D40" s="7"/>
      <c r="E40" s="8"/>
      <c r="F40" s="8"/>
      <c r="G40" s="6"/>
      <c r="H40" s="8"/>
      <c r="I40" s="9"/>
      <c r="J40" s="6"/>
      <c r="K40" s="10">
        <v>141</v>
      </c>
      <c r="L40" s="11" t="s">
        <v>97</v>
      </c>
      <c r="M40" s="27">
        <v>810.7</v>
      </c>
    </row>
    <row r="41" spans="1:13" ht="33" customHeight="1">
      <c r="A41" s="14"/>
      <c r="B41" s="5" t="s">
        <v>21</v>
      </c>
      <c r="C41" s="6"/>
      <c r="D41" s="7"/>
      <c r="E41" s="8"/>
      <c r="F41" s="8"/>
      <c r="G41" s="6"/>
      <c r="H41" s="8"/>
      <c r="I41" s="9"/>
      <c r="J41" s="6"/>
      <c r="K41" s="10">
        <v>157</v>
      </c>
      <c r="L41" s="11"/>
      <c r="M41" s="27">
        <f>M42</f>
        <v>102.5</v>
      </c>
    </row>
    <row r="42" spans="1:13" ht="65.25" customHeight="1">
      <c r="A42" s="14"/>
      <c r="B42" s="5" t="s">
        <v>177</v>
      </c>
      <c r="C42" s="6">
        <v>157</v>
      </c>
      <c r="D42" s="7"/>
      <c r="E42" s="8"/>
      <c r="F42" s="8"/>
      <c r="G42" s="6"/>
      <c r="H42" s="8"/>
      <c r="I42" s="9"/>
      <c r="J42" s="6"/>
      <c r="K42" s="10">
        <v>157</v>
      </c>
      <c r="L42" s="11" t="s">
        <v>97</v>
      </c>
      <c r="M42" s="27">
        <v>102.5</v>
      </c>
    </row>
    <row r="43" spans="1:13" ht="31.5" customHeight="1">
      <c r="A43" s="14"/>
      <c r="B43" s="5" t="s">
        <v>22</v>
      </c>
      <c r="C43" s="6"/>
      <c r="D43" s="7"/>
      <c r="E43" s="8"/>
      <c r="F43" s="8"/>
      <c r="G43" s="6"/>
      <c r="H43" s="8"/>
      <c r="I43" s="9"/>
      <c r="J43" s="6"/>
      <c r="K43" s="10">
        <v>161</v>
      </c>
      <c r="L43" s="11"/>
      <c r="M43" s="27">
        <f>M44</f>
        <v>442</v>
      </c>
    </row>
    <row r="44" spans="1:13" ht="96" customHeight="1">
      <c r="A44" s="14"/>
      <c r="B44" s="5" t="s">
        <v>23</v>
      </c>
      <c r="C44" s="6">
        <v>161</v>
      </c>
      <c r="D44" s="7"/>
      <c r="E44" s="8"/>
      <c r="F44" s="8"/>
      <c r="G44" s="6"/>
      <c r="H44" s="8"/>
      <c r="I44" s="9"/>
      <c r="J44" s="6"/>
      <c r="K44" s="10">
        <v>161</v>
      </c>
      <c r="L44" s="11" t="s">
        <v>107</v>
      </c>
      <c r="M44" s="27">
        <v>442</v>
      </c>
    </row>
    <row r="45" spans="1:13" ht="81" customHeight="1">
      <c r="A45" s="14"/>
      <c r="B45" s="5" t="s">
        <v>170</v>
      </c>
      <c r="C45" s="6"/>
      <c r="D45" s="7"/>
      <c r="E45" s="8"/>
      <c r="F45" s="8"/>
      <c r="G45" s="6"/>
      <c r="H45" s="8"/>
      <c r="I45" s="9"/>
      <c r="J45" s="6"/>
      <c r="K45" s="10">
        <v>177</v>
      </c>
      <c r="L45" s="11"/>
      <c r="M45" s="27">
        <f>M46</f>
        <v>12.2</v>
      </c>
    </row>
    <row r="46" spans="1:13" ht="65.25" customHeight="1">
      <c r="A46" s="14"/>
      <c r="B46" s="5" t="s">
        <v>175</v>
      </c>
      <c r="C46" s="6">
        <v>177</v>
      </c>
      <c r="D46" s="7"/>
      <c r="E46" s="8"/>
      <c r="F46" s="8"/>
      <c r="G46" s="6"/>
      <c r="H46" s="8"/>
      <c r="I46" s="9"/>
      <c r="J46" s="6"/>
      <c r="K46" s="10">
        <v>177</v>
      </c>
      <c r="L46" s="11" t="s">
        <v>97</v>
      </c>
      <c r="M46" s="27">
        <v>12.2</v>
      </c>
    </row>
    <row r="47" spans="1:13" ht="24" customHeight="1">
      <c r="A47" s="14"/>
      <c r="B47" s="5" t="s">
        <v>24</v>
      </c>
      <c r="C47" s="6"/>
      <c r="D47" s="7"/>
      <c r="E47" s="8"/>
      <c r="F47" s="8"/>
      <c r="G47" s="6"/>
      <c r="H47" s="8"/>
      <c r="I47" s="9"/>
      <c r="J47" s="6"/>
      <c r="K47" s="10">
        <v>182</v>
      </c>
      <c r="L47" s="11"/>
      <c r="M47" s="27">
        <f>SUM(M48:M73)</f>
        <v>4548387.2</v>
      </c>
    </row>
    <row r="48" spans="1:13" ht="96" customHeight="1">
      <c r="A48" s="14"/>
      <c r="B48" s="5" t="s">
        <v>108</v>
      </c>
      <c r="C48" s="6">
        <v>182</v>
      </c>
      <c r="D48" s="7"/>
      <c r="E48" s="8"/>
      <c r="F48" s="8"/>
      <c r="G48" s="6"/>
      <c r="H48" s="8"/>
      <c r="I48" s="9"/>
      <c r="J48" s="6"/>
      <c r="K48" s="10">
        <v>182</v>
      </c>
      <c r="L48" s="11" t="s">
        <v>123</v>
      </c>
      <c r="M48" s="27">
        <v>65294.2</v>
      </c>
    </row>
    <row r="49" spans="1:13" ht="98.25" customHeight="1">
      <c r="A49" s="14"/>
      <c r="B49" s="5" t="s">
        <v>109</v>
      </c>
      <c r="C49" s="6">
        <v>182</v>
      </c>
      <c r="D49" s="7"/>
      <c r="E49" s="8"/>
      <c r="F49" s="8"/>
      <c r="G49" s="6"/>
      <c r="H49" s="8"/>
      <c r="I49" s="9"/>
      <c r="J49" s="6"/>
      <c r="K49" s="10">
        <v>182</v>
      </c>
      <c r="L49" s="11" t="s">
        <v>124</v>
      </c>
      <c r="M49" s="27">
        <v>100</v>
      </c>
    </row>
    <row r="50" spans="1:13" ht="174" customHeight="1">
      <c r="A50" s="14"/>
      <c r="B50" s="5" t="s">
        <v>25</v>
      </c>
      <c r="C50" s="6">
        <v>182</v>
      </c>
      <c r="D50" s="7"/>
      <c r="E50" s="8"/>
      <c r="F50" s="8"/>
      <c r="G50" s="6"/>
      <c r="H50" s="8"/>
      <c r="I50" s="9"/>
      <c r="J50" s="6"/>
      <c r="K50" s="10">
        <v>182</v>
      </c>
      <c r="L50" s="11" t="s">
        <v>125</v>
      </c>
      <c r="M50" s="27">
        <v>2679697.8</v>
      </c>
    </row>
    <row r="51" spans="1:13" ht="161.25" customHeight="1">
      <c r="A51" s="14"/>
      <c r="B51" s="5" t="s">
        <v>26</v>
      </c>
      <c r="C51" s="6">
        <v>182</v>
      </c>
      <c r="D51" s="7"/>
      <c r="E51" s="8"/>
      <c r="F51" s="8"/>
      <c r="G51" s="6"/>
      <c r="H51" s="8"/>
      <c r="I51" s="9"/>
      <c r="J51" s="6"/>
      <c r="K51" s="10">
        <v>182</v>
      </c>
      <c r="L51" s="11" t="s">
        <v>126</v>
      </c>
      <c r="M51" s="27">
        <v>25803.9</v>
      </c>
    </row>
    <row r="52" spans="1:13" ht="63" customHeight="1">
      <c r="A52" s="14"/>
      <c r="B52" s="5" t="s">
        <v>27</v>
      </c>
      <c r="C52" s="6">
        <v>182</v>
      </c>
      <c r="D52" s="7"/>
      <c r="E52" s="8"/>
      <c r="F52" s="8"/>
      <c r="G52" s="6"/>
      <c r="H52" s="8"/>
      <c r="I52" s="9"/>
      <c r="J52" s="6"/>
      <c r="K52" s="10">
        <v>182</v>
      </c>
      <c r="L52" s="11" t="s">
        <v>127</v>
      </c>
      <c r="M52" s="27">
        <v>8764.7</v>
      </c>
    </row>
    <row r="53" spans="1:13" ht="156.75" customHeight="1">
      <c r="A53" s="14"/>
      <c r="B53" s="5" t="s">
        <v>110</v>
      </c>
      <c r="C53" s="6">
        <v>182</v>
      </c>
      <c r="D53" s="7"/>
      <c r="E53" s="8"/>
      <c r="F53" s="8"/>
      <c r="G53" s="6"/>
      <c r="H53" s="8"/>
      <c r="I53" s="9"/>
      <c r="J53" s="6"/>
      <c r="K53" s="10">
        <v>182</v>
      </c>
      <c r="L53" s="11" t="s">
        <v>128</v>
      </c>
      <c r="M53" s="27">
        <v>3194.8</v>
      </c>
    </row>
    <row r="54" spans="1:13" ht="190.5" customHeight="1">
      <c r="A54" s="14"/>
      <c r="B54" s="5" t="s">
        <v>28</v>
      </c>
      <c r="C54" s="6">
        <v>182</v>
      </c>
      <c r="D54" s="7"/>
      <c r="E54" s="8"/>
      <c r="F54" s="8"/>
      <c r="G54" s="6"/>
      <c r="H54" s="8"/>
      <c r="I54" s="9"/>
      <c r="J54" s="6"/>
      <c r="K54" s="10">
        <v>182</v>
      </c>
      <c r="L54" s="11" t="s">
        <v>129</v>
      </c>
      <c r="M54" s="27">
        <v>-14.2</v>
      </c>
    </row>
    <row r="55" spans="1:13" ht="64.5" customHeight="1">
      <c r="A55" s="14"/>
      <c r="B55" s="5" t="s">
        <v>29</v>
      </c>
      <c r="C55" s="6">
        <v>182</v>
      </c>
      <c r="D55" s="7"/>
      <c r="E55" s="8"/>
      <c r="F55" s="8"/>
      <c r="G55" s="6"/>
      <c r="H55" s="8"/>
      <c r="I55" s="9"/>
      <c r="J55" s="6"/>
      <c r="K55" s="10">
        <v>182</v>
      </c>
      <c r="L55" s="11" t="s">
        <v>130</v>
      </c>
      <c r="M55" s="27">
        <v>449025.3</v>
      </c>
    </row>
    <row r="56" spans="1:13" ht="81" customHeight="1">
      <c r="A56" s="14"/>
      <c r="B56" s="5" t="s">
        <v>30</v>
      </c>
      <c r="C56" s="6">
        <v>182</v>
      </c>
      <c r="D56" s="7"/>
      <c r="E56" s="8"/>
      <c r="F56" s="8"/>
      <c r="G56" s="6"/>
      <c r="H56" s="8"/>
      <c r="I56" s="9"/>
      <c r="J56" s="6"/>
      <c r="K56" s="10">
        <v>182</v>
      </c>
      <c r="L56" s="11" t="s">
        <v>131</v>
      </c>
      <c r="M56" s="27">
        <v>134911.3</v>
      </c>
    </row>
    <row r="57" spans="1:13" ht="66" customHeight="1">
      <c r="A57" s="14"/>
      <c r="B57" s="5" t="s">
        <v>31</v>
      </c>
      <c r="C57" s="6">
        <v>182</v>
      </c>
      <c r="D57" s="7"/>
      <c r="E57" s="8"/>
      <c r="F57" s="8"/>
      <c r="G57" s="6"/>
      <c r="H57" s="8"/>
      <c r="I57" s="9"/>
      <c r="J57" s="6"/>
      <c r="K57" s="10">
        <v>182</v>
      </c>
      <c r="L57" s="11" t="s">
        <v>132</v>
      </c>
      <c r="M57" s="27">
        <v>242.9</v>
      </c>
    </row>
    <row r="58" spans="1:13" ht="34.5" customHeight="1">
      <c r="A58" s="14"/>
      <c r="B58" s="5" t="s">
        <v>32</v>
      </c>
      <c r="C58" s="6">
        <v>182</v>
      </c>
      <c r="D58" s="7"/>
      <c r="E58" s="8"/>
      <c r="F58" s="8"/>
      <c r="G58" s="6"/>
      <c r="H58" s="8"/>
      <c r="I58" s="9"/>
      <c r="J58" s="6"/>
      <c r="K58" s="10">
        <v>182</v>
      </c>
      <c r="L58" s="11" t="s">
        <v>179</v>
      </c>
      <c r="M58" s="27">
        <v>339717.2</v>
      </c>
    </row>
    <row r="59" spans="1:13" ht="22.5" customHeight="1">
      <c r="A59" s="14"/>
      <c r="B59" s="5" t="s">
        <v>33</v>
      </c>
      <c r="C59" s="6">
        <v>182</v>
      </c>
      <c r="D59" s="7"/>
      <c r="E59" s="8"/>
      <c r="F59" s="8"/>
      <c r="G59" s="6"/>
      <c r="H59" s="8"/>
      <c r="I59" s="9"/>
      <c r="J59" s="6"/>
      <c r="K59" s="10">
        <v>182</v>
      </c>
      <c r="L59" s="11" t="s">
        <v>133</v>
      </c>
      <c r="M59" s="27">
        <v>10.7</v>
      </c>
    </row>
    <row r="60" spans="1:13" ht="77.25" customHeight="1">
      <c r="A60" s="14"/>
      <c r="B60" s="5" t="s">
        <v>34</v>
      </c>
      <c r="C60" s="6">
        <v>182</v>
      </c>
      <c r="D60" s="7"/>
      <c r="E60" s="8"/>
      <c r="F60" s="8"/>
      <c r="G60" s="6"/>
      <c r="H60" s="8"/>
      <c r="I60" s="9"/>
      <c r="J60" s="6"/>
      <c r="K60" s="10">
        <v>182</v>
      </c>
      <c r="L60" s="11" t="s">
        <v>134</v>
      </c>
      <c r="M60" s="27">
        <v>43622.9</v>
      </c>
    </row>
    <row r="61" spans="1:13" ht="47.25" customHeight="1">
      <c r="A61" s="14"/>
      <c r="B61" s="5" t="s">
        <v>35</v>
      </c>
      <c r="C61" s="6">
        <v>182</v>
      </c>
      <c r="D61" s="7"/>
      <c r="E61" s="8"/>
      <c r="F61" s="8"/>
      <c r="G61" s="6"/>
      <c r="H61" s="8"/>
      <c r="I61" s="9"/>
      <c r="J61" s="6"/>
      <c r="K61" s="10">
        <v>182</v>
      </c>
      <c r="L61" s="11" t="s">
        <v>135</v>
      </c>
      <c r="M61" s="27">
        <v>385507.1</v>
      </c>
    </row>
    <row r="62" spans="1:13" ht="48" customHeight="1">
      <c r="A62" s="14"/>
      <c r="B62" s="5" t="s">
        <v>36</v>
      </c>
      <c r="C62" s="6">
        <v>182</v>
      </c>
      <c r="D62" s="7"/>
      <c r="E62" s="8"/>
      <c r="F62" s="8"/>
      <c r="G62" s="6"/>
      <c r="H62" s="8"/>
      <c r="I62" s="9"/>
      <c r="J62" s="6"/>
      <c r="K62" s="10">
        <v>182</v>
      </c>
      <c r="L62" s="11" t="s">
        <v>136</v>
      </c>
      <c r="M62" s="27">
        <v>3536.9</v>
      </c>
    </row>
    <row r="63" spans="1:13" ht="128.25" customHeight="1">
      <c r="A63" s="14"/>
      <c r="B63" s="5" t="s">
        <v>37</v>
      </c>
      <c r="C63" s="6">
        <v>182</v>
      </c>
      <c r="D63" s="7"/>
      <c r="E63" s="8"/>
      <c r="F63" s="8"/>
      <c r="G63" s="6"/>
      <c r="H63" s="8"/>
      <c r="I63" s="9"/>
      <c r="J63" s="6"/>
      <c r="K63" s="10">
        <v>182</v>
      </c>
      <c r="L63" s="11" t="s">
        <v>137</v>
      </c>
      <c r="M63" s="27">
        <v>21124.6</v>
      </c>
    </row>
    <row r="64" spans="1:13" ht="127.5" customHeight="1">
      <c r="A64" s="14"/>
      <c r="B64" s="5" t="s">
        <v>38</v>
      </c>
      <c r="C64" s="6">
        <v>182</v>
      </c>
      <c r="D64" s="7"/>
      <c r="E64" s="8"/>
      <c r="F64" s="8"/>
      <c r="G64" s="6"/>
      <c r="H64" s="8"/>
      <c r="I64" s="9"/>
      <c r="J64" s="6"/>
      <c r="K64" s="10">
        <v>182</v>
      </c>
      <c r="L64" s="11" t="s">
        <v>138</v>
      </c>
      <c r="M64" s="27">
        <v>340983.2</v>
      </c>
    </row>
    <row r="65" spans="1:13" ht="78.75" customHeight="1">
      <c r="A65" s="14"/>
      <c r="B65" s="5" t="s">
        <v>180</v>
      </c>
      <c r="C65" s="6">
        <v>182</v>
      </c>
      <c r="D65" s="7"/>
      <c r="E65" s="8"/>
      <c r="F65" s="8"/>
      <c r="G65" s="6"/>
      <c r="H65" s="8"/>
      <c r="I65" s="9"/>
      <c r="J65" s="6"/>
      <c r="K65" s="10">
        <v>182</v>
      </c>
      <c r="L65" s="11" t="s">
        <v>139</v>
      </c>
      <c r="M65" s="27">
        <v>41848.1</v>
      </c>
    </row>
    <row r="66" spans="1:13" ht="63.75" customHeight="1">
      <c r="A66" s="14"/>
      <c r="B66" s="5" t="s">
        <v>39</v>
      </c>
      <c r="C66" s="6">
        <v>182</v>
      </c>
      <c r="D66" s="7"/>
      <c r="E66" s="8"/>
      <c r="F66" s="8"/>
      <c r="G66" s="6"/>
      <c r="H66" s="8"/>
      <c r="I66" s="9"/>
      <c r="J66" s="6"/>
      <c r="K66" s="10">
        <v>182</v>
      </c>
      <c r="L66" s="11" t="s">
        <v>140</v>
      </c>
      <c r="M66" s="27">
        <v>2215.6</v>
      </c>
    </row>
    <row r="67" spans="1:13" ht="33.75" customHeight="1">
      <c r="A67" s="14"/>
      <c r="B67" s="5" t="s">
        <v>40</v>
      </c>
      <c r="C67" s="6">
        <v>182</v>
      </c>
      <c r="D67" s="7"/>
      <c r="E67" s="8"/>
      <c r="F67" s="8"/>
      <c r="G67" s="6"/>
      <c r="H67" s="8"/>
      <c r="I67" s="9"/>
      <c r="J67" s="6"/>
      <c r="K67" s="10">
        <v>182</v>
      </c>
      <c r="L67" s="11" t="s">
        <v>141</v>
      </c>
      <c r="M67" s="27">
        <v>11.7</v>
      </c>
    </row>
    <row r="68" spans="1:13" ht="111.75" customHeight="1">
      <c r="A68" s="14"/>
      <c r="B68" s="5" t="s">
        <v>41</v>
      </c>
      <c r="C68" s="6">
        <v>182</v>
      </c>
      <c r="D68" s="7"/>
      <c r="E68" s="8"/>
      <c r="F68" s="8"/>
      <c r="G68" s="6"/>
      <c r="H68" s="8"/>
      <c r="I68" s="9"/>
      <c r="J68" s="6"/>
      <c r="K68" s="10">
        <v>182</v>
      </c>
      <c r="L68" s="11" t="s">
        <v>142</v>
      </c>
      <c r="M68" s="27">
        <v>95.7</v>
      </c>
    </row>
    <row r="69" spans="1:13" ht="48.75" customHeight="1">
      <c r="A69" s="14"/>
      <c r="B69" s="5" t="s">
        <v>42</v>
      </c>
      <c r="C69" s="6">
        <v>182</v>
      </c>
      <c r="D69" s="7"/>
      <c r="E69" s="8"/>
      <c r="F69" s="8"/>
      <c r="G69" s="6"/>
      <c r="H69" s="8"/>
      <c r="I69" s="9"/>
      <c r="J69" s="6"/>
      <c r="K69" s="10">
        <v>182</v>
      </c>
      <c r="L69" s="11" t="s">
        <v>143</v>
      </c>
      <c r="M69" s="27">
        <v>833.9</v>
      </c>
    </row>
    <row r="70" spans="1:13" ht="109.5" customHeight="1">
      <c r="A70" s="14"/>
      <c r="B70" s="5" t="s">
        <v>43</v>
      </c>
      <c r="C70" s="6">
        <v>182</v>
      </c>
      <c r="D70" s="7"/>
      <c r="E70" s="8"/>
      <c r="F70" s="8"/>
      <c r="G70" s="6"/>
      <c r="H70" s="8"/>
      <c r="I70" s="9"/>
      <c r="J70" s="6"/>
      <c r="K70" s="10">
        <v>182</v>
      </c>
      <c r="L70" s="11" t="s">
        <v>145</v>
      </c>
      <c r="M70" s="27">
        <v>710.4</v>
      </c>
    </row>
    <row r="71" spans="1:13" ht="96.75" customHeight="1">
      <c r="A71" s="14"/>
      <c r="B71" s="5" t="s">
        <v>44</v>
      </c>
      <c r="C71" s="6">
        <v>182</v>
      </c>
      <c r="D71" s="7"/>
      <c r="E71" s="8"/>
      <c r="F71" s="8"/>
      <c r="G71" s="6"/>
      <c r="H71" s="8"/>
      <c r="I71" s="9"/>
      <c r="J71" s="6"/>
      <c r="K71" s="10">
        <v>182</v>
      </c>
      <c r="L71" s="11" t="s">
        <v>144</v>
      </c>
      <c r="M71" s="27">
        <v>595.8</v>
      </c>
    </row>
    <row r="72" spans="1:13" ht="98.25" customHeight="1">
      <c r="A72" s="14"/>
      <c r="B72" s="5" t="s">
        <v>45</v>
      </c>
      <c r="C72" s="6">
        <v>182</v>
      </c>
      <c r="D72" s="7"/>
      <c r="E72" s="8"/>
      <c r="F72" s="8"/>
      <c r="G72" s="6"/>
      <c r="H72" s="8"/>
      <c r="I72" s="9"/>
      <c r="J72" s="6"/>
      <c r="K72" s="10">
        <v>182</v>
      </c>
      <c r="L72" s="11" t="s">
        <v>146</v>
      </c>
      <c r="M72" s="27">
        <v>535.5</v>
      </c>
    </row>
    <row r="73" spans="1:13" ht="64.5" customHeight="1">
      <c r="A73" s="14"/>
      <c r="B73" s="5" t="s">
        <v>15</v>
      </c>
      <c r="C73" s="6">
        <v>182</v>
      </c>
      <c r="D73" s="7"/>
      <c r="E73" s="8"/>
      <c r="F73" s="8"/>
      <c r="G73" s="6"/>
      <c r="H73" s="8"/>
      <c r="I73" s="9"/>
      <c r="J73" s="6"/>
      <c r="K73" s="10">
        <v>182</v>
      </c>
      <c r="L73" s="11" t="s">
        <v>97</v>
      </c>
      <c r="M73" s="27">
        <v>17.2</v>
      </c>
    </row>
    <row r="74" spans="1:13" ht="32.25" customHeight="1">
      <c r="A74" s="14"/>
      <c r="B74" s="5" t="s">
        <v>171</v>
      </c>
      <c r="C74" s="6"/>
      <c r="D74" s="7"/>
      <c r="E74" s="8"/>
      <c r="F74" s="8"/>
      <c r="G74" s="6"/>
      <c r="H74" s="8"/>
      <c r="I74" s="9"/>
      <c r="J74" s="6"/>
      <c r="K74" s="10">
        <v>187</v>
      </c>
      <c r="L74" s="11"/>
      <c r="M74" s="27">
        <f>M75</f>
        <v>59.9</v>
      </c>
    </row>
    <row r="75" spans="1:13" ht="156.75" customHeight="1">
      <c r="A75" s="14"/>
      <c r="B75" s="5" t="s">
        <v>46</v>
      </c>
      <c r="C75" s="6">
        <v>187</v>
      </c>
      <c r="D75" s="7"/>
      <c r="E75" s="8"/>
      <c r="F75" s="8"/>
      <c r="G75" s="6"/>
      <c r="H75" s="8"/>
      <c r="I75" s="9"/>
      <c r="J75" s="6"/>
      <c r="K75" s="10">
        <v>187</v>
      </c>
      <c r="L75" s="11" t="s">
        <v>147</v>
      </c>
      <c r="M75" s="27">
        <v>59.9</v>
      </c>
    </row>
    <row r="76" spans="1:13" ht="31.5" customHeight="1">
      <c r="A76" s="14"/>
      <c r="B76" s="5" t="s">
        <v>172</v>
      </c>
      <c r="C76" s="6"/>
      <c r="D76" s="7"/>
      <c r="E76" s="8"/>
      <c r="F76" s="8"/>
      <c r="G76" s="6"/>
      <c r="H76" s="8"/>
      <c r="I76" s="9"/>
      <c r="J76" s="6"/>
      <c r="K76" s="10">
        <v>188</v>
      </c>
      <c r="L76" s="11"/>
      <c r="M76" s="27">
        <f>SUM(M77:M81)</f>
        <v>206633</v>
      </c>
    </row>
    <row r="77" spans="1:13" ht="158.25" customHeight="1">
      <c r="A77" s="14"/>
      <c r="B77" s="5" t="s">
        <v>46</v>
      </c>
      <c r="C77" s="6">
        <v>188</v>
      </c>
      <c r="D77" s="7"/>
      <c r="E77" s="8"/>
      <c r="F77" s="8"/>
      <c r="G77" s="6"/>
      <c r="H77" s="8"/>
      <c r="I77" s="9"/>
      <c r="J77" s="6"/>
      <c r="K77" s="10">
        <v>188</v>
      </c>
      <c r="L77" s="11" t="s">
        <v>147</v>
      </c>
      <c r="M77" s="27">
        <v>161009.4</v>
      </c>
    </row>
    <row r="78" spans="1:13" ht="94.5" customHeight="1">
      <c r="A78" s="14"/>
      <c r="B78" s="5" t="s">
        <v>45</v>
      </c>
      <c r="C78" s="6">
        <v>188</v>
      </c>
      <c r="D78" s="7"/>
      <c r="E78" s="8"/>
      <c r="F78" s="8"/>
      <c r="G78" s="6"/>
      <c r="H78" s="8"/>
      <c r="I78" s="9"/>
      <c r="J78" s="6"/>
      <c r="K78" s="10">
        <v>188</v>
      </c>
      <c r="L78" s="11" t="s">
        <v>146</v>
      </c>
      <c r="M78" s="27">
        <v>25.4</v>
      </c>
    </row>
    <row r="79" spans="1:13" ht="111" customHeight="1">
      <c r="A79" s="14"/>
      <c r="B79" s="5" t="s">
        <v>104</v>
      </c>
      <c r="C79" s="6">
        <v>188</v>
      </c>
      <c r="D79" s="7"/>
      <c r="E79" s="8"/>
      <c r="F79" s="8"/>
      <c r="G79" s="6"/>
      <c r="H79" s="8"/>
      <c r="I79" s="9"/>
      <c r="J79" s="6"/>
      <c r="K79" s="10">
        <v>188</v>
      </c>
      <c r="L79" s="11" t="s">
        <v>105</v>
      </c>
      <c r="M79" s="27">
        <v>462.2</v>
      </c>
    </row>
    <row r="80" spans="1:13" ht="48.75" customHeight="1">
      <c r="A80" s="14"/>
      <c r="B80" s="5" t="s">
        <v>18</v>
      </c>
      <c r="C80" s="6">
        <v>188</v>
      </c>
      <c r="D80" s="7"/>
      <c r="E80" s="8"/>
      <c r="F80" s="8"/>
      <c r="G80" s="6"/>
      <c r="H80" s="8"/>
      <c r="I80" s="9"/>
      <c r="J80" s="6"/>
      <c r="K80" s="10">
        <v>188</v>
      </c>
      <c r="L80" s="11" t="s">
        <v>102</v>
      </c>
      <c r="M80" s="27">
        <v>40940.4</v>
      </c>
    </row>
    <row r="81" spans="1:13" ht="61.5" customHeight="1">
      <c r="A81" s="14"/>
      <c r="B81" s="5" t="s">
        <v>13</v>
      </c>
      <c r="C81" s="6">
        <v>188</v>
      </c>
      <c r="D81" s="7"/>
      <c r="E81" s="8"/>
      <c r="F81" s="8"/>
      <c r="G81" s="6"/>
      <c r="H81" s="8"/>
      <c r="I81" s="9"/>
      <c r="J81" s="6"/>
      <c r="K81" s="10">
        <v>188</v>
      </c>
      <c r="L81" s="11" t="s">
        <v>97</v>
      </c>
      <c r="M81" s="27">
        <v>4195.6</v>
      </c>
    </row>
    <row r="82" spans="1:13" ht="22.5" customHeight="1">
      <c r="A82" s="14"/>
      <c r="B82" s="5" t="s">
        <v>111</v>
      </c>
      <c r="C82" s="6"/>
      <c r="D82" s="7"/>
      <c r="E82" s="8"/>
      <c r="F82" s="8"/>
      <c r="G82" s="6"/>
      <c r="H82" s="8"/>
      <c r="I82" s="9"/>
      <c r="J82" s="6"/>
      <c r="K82" s="10">
        <v>192</v>
      </c>
      <c r="L82" s="11"/>
      <c r="M82" s="27">
        <f>M83</f>
        <v>9582.2</v>
      </c>
    </row>
    <row r="83" spans="1:13" ht="66.75" customHeight="1">
      <c r="A83" s="14"/>
      <c r="B83" s="5" t="s">
        <v>181</v>
      </c>
      <c r="C83" s="6">
        <v>192</v>
      </c>
      <c r="D83" s="7"/>
      <c r="E83" s="8"/>
      <c r="F83" s="8"/>
      <c r="G83" s="6"/>
      <c r="H83" s="8"/>
      <c r="I83" s="9"/>
      <c r="J83" s="6"/>
      <c r="K83" s="10">
        <v>192</v>
      </c>
      <c r="L83" s="11" t="s">
        <v>97</v>
      </c>
      <c r="M83" s="27">
        <v>9582.2</v>
      </c>
    </row>
    <row r="84" spans="1:13" ht="34.5" customHeight="1">
      <c r="A84" s="14"/>
      <c r="B84" s="5" t="s">
        <v>173</v>
      </c>
      <c r="C84" s="6"/>
      <c r="D84" s="7"/>
      <c r="E84" s="8"/>
      <c r="F84" s="8"/>
      <c r="G84" s="6"/>
      <c r="H84" s="8"/>
      <c r="I84" s="9"/>
      <c r="J84" s="6"/>
      <c r="K84" s="10">
        <v>318</v>
      </c>
      <c r="L84" s="11"/>
      <c r="M84" s="27">
        <f>M85</f>
        <v>21</v>
      </c>
    </row>
    <row r="85" spans="1:13" ht="63.75" customHeight="1">
      <c r="A85" s="14"/>
      <c r="B85" s="5" t="s">
        <v>175</v>
      </c>
      <c r="C85" s="6">
        <v>318</v>
      </c>
      <c r="D85" s="7"/>
      <c r="E85" s="8"/>
      <c r="F85" s="8"/>
      <c r="G85" s="6"/>
      <c r="H85" s="8"/>
      <c r="I85" s="9"/>
      <c r="J85" s="6"/>
      <c r="K85" s="10">
        <v>318</v>
      </c>
      <c r="L85" s="11" t="s">
        <v>97</v>
      </c>
      <c r="M85" s="27">
        <v>21</v>
      </c>
    </row>
    <row r="86" spans="1:13" ht="33.75" customHeight="1">
      <c r="A86" s="14"/>
      <c r="B86" s="5" t="s">
        <v>47</v>
      </c>
      <c r="C86" s="6"/>
      <c r="D86" s="7"/>
      <c r="E86" s="8"/>
      <c r="F86" s="8"/>
      <c r="G86" s="6"/>
      <c r="H86" s="8"/>
      <c r="I86" s="9"/>
      <c r="J86" s="6"/>
      <c r="K86" s="10">
        <v>320</v>
      </c>
      <c r="L86" s="11"/>
      <c r="M86" s="27">
        <f>M87</f>
        <v>1</v>
      </c>
    </row>
    <row r="87" spans="1:13" ht="98.25" customHeight="1">
      <c r="A87" s="14"/>
      <c r="B87" s="5" t="s">
        <v>48</v>
      </c>
      <c r="C87" s="6">
        <v>320</v>
      </c>
      <c r="D87" s="7"/>
      <c r="E87" s="8"/>
      <c r="F87" s="8"/>
      <c r="G87" s="6"/>
      <c r="H87" s="8"/>
      <c r="I87" s="9"/>
      <c r="J87" s="6"/>
      <c r="K87" s="10">
        <v>320</v>
      </c>
      <c r="L87" s="11" t="s">
        <v>106</v>
      </c>
      <c r="M87" s="27">
        <v>1</v>
      </c>
    </row>
    <row r="88" spans="1:13" ht="35.25" customHeight="1">
      <c r="A88" s="14"/>
      <c r="B88" s="5" t="s">
        <v>112</v>
      </c>
      <c r="C88" s="5"/>
      <c r="D88" s="5"/>
      <c r="E88" s="5"/>
      <c r="F88" s="5"/>
      <c r="G88" s="5"/>
      <c r="H88" s="5"/>
      <c r="I88" s="5"/>
      <c r="J88" s="5"/>
      <c r="K88" s="10">
        <v>321</v>
      </c>
      <c r="L88" s="11"/>
      <c r="M88" s="27">
        <f>M89+M90</f>
        <v>399.09999999999997</v>
      </c>
    </row>
    <row r="89" spans="1:13" ht="46.5" customHeight="1">
      <c r="A89" s="14"/>
      <c r="B89" s="5" t="s">
        <v>12</v>
      </c>
      <c r="C89" s="6">
        <v>321</v>
      </c>
      <c r="D89" s="7"/>
      <c r="E89" s="8"/>
      <c r="F89" s="8"/>
      <c r="G89" s="6"/>
      <c r="H89" s="8"/>
      <c r="I89" s="9"/>
      <c r="J89" s="6"/>
      <c r="K89" s="10">
        <v>321</v>
      </c>
      <c r="L89" s="11" t="s">
        <v>96</v>
      </c>
      <c r="M89" s="27">
        <v>282.9</v>
      </c>
    </row>
    <row r="90" spans="1:13" ht="62.25" customHeight="1">
      <c r="A90" s="14"/>
      <c r="B90" s="5" t="s">
        <v>15</v>
      </c>
      <c r="C90" s="6">
        <v>321</v>
      </c>
      <c r="D90" s="7"/>
      <c r="E90" s="8"/>
      <c r="F90" s="8"/>
      <c r="G90" s="6"/>
      <c r="H90" s="8"/>
      <c r="I90" s="9"/>
      <c r="J90" s="6"/>
      <c r="K90" s="10">
        <v>321</v>
      </c>
      <c r="L90" s="11" t="s">
        <v>97</v>
      </c>
      <c r="M90" s="27">
        <v>116.2</v>
      </c>
    </row>
    <row r="91" spans="1:13" ht="32.25" customHeight="1">
      <c r="A91" s="14"/>
      <c r="B91" s="5" t="s">
        <v>49</v>
      </c>
      <c r="C91" s="6"/>
      <c r="D91" s="7"/>
      <c r="E91" s="8"/>
      <c r="F91" s="8"/>
      <c r="G91" s="6"/>
      <c r="H91" s="8"/>
      <c r="I91" s="9"/>
      <c r="J91" s="6"/>
      <c r="K91" s="10">
        <v>322</v>
      </c>
      <c r="L91" s="11"/>
      <c r="M91" s="27">
        <f>M92</f>
        <v>344.7</v>
      </c>
    </row>
    <row r="92" spans="1:13" ht="93" customHeight="1">
      <c r="A92" s="14"/>
      <c r="B92" s="5" t="s">
        <v>50</v>
      </c>
      <c r="C92" s="6">
        <v>322</v>
      </c>
      <c r="D92" s="7"/>
      <c r="E92" s="8"/>
      <c r="F92" s="8"/>
      <c r="G92" s="6"/>
      <c r="H92" s="8"/>
      <c r="I92" s="9"/>
      <c r="J92" s="6"/>
      <c r="K92" s="10">
        <v>322</v>
      </c>
      <c r="L92" s="11" t="s">
        <v>148</v>
      </c>
      <c r="M92" s="27">
        <v>344.7</v>
      </c>
    </row>
    <row r="93" spans="1:13" ht="45.75" customHeight="1">
      <c r="A93" s="14"/>
      <c r="B93" s="5" t="s">
        <v>113</v>
      </c>
      <c r="C93" s="6"/>
      <c r="D93" s="7"/>
      <c r="E93" s="8"/>
      <c r="F93" s="8"/>
      <c r="G93" s="6"/>
      <c r="H93" s="8"/>
      <c r="I93" s="9"/>
      <c r="J93" s="6"/>
      <c r="K93" s="10">
        <v>498</v>
      </c>
      <c r="L93" s="11"/>
      <c r="M93" s="27">
        <f>M94</f>
        <v>6925.1</v>
      </c>
    </row>
    <row r="94" spans="1:13" ht="65.25" customHeight="1">
      <c r="A94" s="14"/>
      <c r="B94" s="5" t="s">
        <v>175</v>
      </c>
      <c r="C94" s="6">
        <v>498</v>
      </c>
      <c r="D94" s="7"/>
      <c r="E94" s="8"/>
      <c r="F94" s="8"/>
      <c r="G94" s="6"/>
      <c r="H94" s="8"/>
      <c r="I94" s="9"/>
      <c r="J94" s="6"/>
      <c r="K94" s="10">
        <v>498</v>
      </c>
      <c r="L94" s="11" t="s">
        <v>97</v>
      </c>
      <c r="M94" s="27">
        <v>6925.1</v>
      </c>
    </row>
    <row r="95" spans="1:13" ht="24" customHeight="1">
      <c r="A95" s="14"/>
      <c r="B95" s="5" t="s">
        <v>51</v>
      </c>
      <c r="C95" s="6"/>
      <c r="D95" s="7"/>
      <c r="E95" s="8"/>
      <c r="F95" s="8"/>
      <c r="G95" s="6"/>
      <c r="H95" s="8"/>
      <c r="I95" s="9"/>
      <c r="J95" s="6"/>
      <c r="K95" s="10">
        <v>802</v>
      </c>
      <c r="L95" s="11"/>
      <c r="M95" s="27">
        <f>M96</f>
        <v>251.5</v>
      </c>
    </row>
    <row r="96" spans="1:13" ht="63.75" customHeight="1">
      <c r="A96" s="14"/>
      <c r="B96" s="5" t="s">
        <v>175</v>
      </c>
      <c r="C96" s="6">
        <v>802</v>
      </c>
      <c r="D96" s="7"/>
      <c r="E96" s="8"/>
      <c r="F96" s="8"/>
      <c r="G96" s="6"/>
      <c r="H96" s="8"/>
      <c r="I96" s="9"/>
      <c r="J96" s="6"/>
      <c r="K96" s="10">
        <v>802</v>
      </c>
      <c r="L96" s="11" t="s">
        <v>97</v>
      </c>
      <c r="M96" s="27">
        <v>251.5</v>
      </c>
    </row>
    <row r="97" spans="1:13" ht="31.5" customHeight="1">
      <c r="A97" s="14"/>
      <c r="B97" s="5" t="s">
        <v>52</v>
      </c>
      <c r="C97" s="6"/>
      <c r="D97" s="7"/>
      <c r="E97" s="8"/>
      <c r="F97" s="8"/>
      <c r="G97" s="6"/>
      <c r="H97" s="8"/>
      <c r="I97" s="9"/>
      <c r="J97" s="6"/>
      <c r="K97" s="10">
        <v>803</v>
      </c>
      <c r="L97" s="11"/>
      <c r="M97" s="27">
        <f>M98</f>
        <v>683.1</v>
      </c>
    </row>
    <row r="98" spans="1:13" ht="47.25" customHeight="1">
      <c r="A98" s="14"/>
      <c r="B98" s="5" t="s">
        <v>19</v>
      </c>
      <c r="C98" s="6">
        <v>803</v>
      </c>
      <c r="D98" s="7"/>
      <c r="E98" s="8"/>
      <c r="F98" s="8"/>
      <c r="G98" s="6"/>
      <c r="H98" s="8"/>
      <c r="I98" s="9"/>
      <c r="J98" s="6"/>
      <c r="K98" s="10">
        <v>803</v>
      </c>
      <c r="L98" s="11" t="s">
        <v>95</v>
      </c>
      <c r="M98" s="27">
        <v>683.1</v>
      </c>
    </row>
    <row r="99" spans="1:13" ht="30.75" customHeight="1">
      <c r="A99" s="14"/>
      <c r="B99" s="5" t="s">
        <v>53</v>
      </c>
      <c r="C99" s="6"/>
      <c r="D99" s="7"/>
      <c r="E99" s="8"/>
      <c r="F99" s="8"/>
      <c r="G99" s="6"/>
      <c r="H99" s="8"/>
      <c r="I99" s="9"/>
      <c r="J99" s="6"/>
      <c r="K99" s="10">
        <v>809</v>
      </c>
      <c r="L99" s="11"/>
      <c r="M99" s="27">
        <f>M100</f>
        <v>-34.6</v>
      </c>
    </row>
    <row r="100" spans="1:13" ht="63" customHeight="1">
      <c r="A100" s="14"/>
      <c r="B100" s="5" t="s">
        <v>175</v>
      </c>
      <c r="C100" s="6">
        <v>809</v>
      </c>
      <c r="D100" s="7"/>
      <c r="E100" s="8"/>
      <c r="F100" s="8"/>
      <c r="G100" s="6"/>
      <c r="H100" s="8"/>
      <c r="I100" s="9"/>
      <c r="J100" s="6"/>
      <c r="K100" s="10">
        <v>809</v>
      </c>
      <c r="L100" s="11" t="s">
        <v>97</v>
      </c>
      <c r="M100" s="27">
        <v>-34.6</v>
      </c>
    </row>
    <row r="101" spans="1:13" ht="45.75" customHeight="1">
      <c r="A101" s="14"/>
      <c r="B101" s="5" t="s">
        <v>54</v>
      </c>
      <c r="C101" s="6"/>
      <c r="D101" s="7"/>
      <c r="E101" s="8"/>
      <c r="F101" s="8"/>
      <c r="G101" s="6"/>
      <c r="H101" s="8"/>
      <c r="I101" s="9"/>
      <c r="J101" s="6"/>
      <c r="K101" s="10">
        <v>823</v>
      </c>
      <c r="L101" s="11"/>
      <c r="M101" s="27">
        <f>M102+M103</f>
        <v>333420.5</v>
      </c>
    </row>
    <row r="102" spans="1:13" ht="126" customHeight="1">
      <c r="A102" s="14"/>
      <c r="B102" s="5" t="s">
        <v>55</v>
      </c>
      <c r="C102" s="6">
        <v>823</v>
      </c>
      <c r="D102" s="7"/>
      <c r="E102" s="8"/>
      <c r="F102" s="8"/>
      <c r="G102" s="6"/>
      <c r="H102" s="8"/>
      <c r="I102" s="9"/>
      <c r="J102" s="6"/>
      <c r="K102" s="10">
        <v>823</v>
      </c>
      <c r="L102" s="11" t="s">
        <v>149</v>
      </c>
      <c r="M102" s="27">
        <v>209857.8</v>
      </c>
    </row>
    <row r="103" spans="1:13" ht="81" customHeight="1">
      <c r="A103" s="14"/>
      <c r="B103" s="5" t="s">
        <v>56</v>
      </c>
      <c r="C103" s="6">
        <v>823</v>
      </c>
      <c r="D103" s="7"/>
      <c r="E103" s="8"/>
      <c r="F103" s="8"/>
      <c r="G103" s="6"/>
      <c r="H103" s="8"/>
      <c r="I103" s="9"/>
      <c r="J103" s="6"/>
      <c r="K103" s="10">
        <v>823</v>
      </c>
      <c r="L103" s="11" t="s">
        <v>150</v>
      </c>
      <c r="M103" s="27">
        <v>123562.7</v>
      </c>
    </row>
    <row r="104" spans="1:13" ht="63.75" customHeight="1">
      <c r="A104" s="14"/>
      <c r="B104" s="5" t="s">
        <v>182</v>
      </c>
      <c r="C104" s="6"/>
      <c r="D104" s="7"/>
      <c r="E104" s="8"/>
      <c r="F104" s="8"/>
      <c r="G104" s="6"/>
      <c r="H104" s="8"/>
      <c r="I104" s="9"/>
      <c r="J104" s="6"/>
      <c r="K104" s="10">
        <v>830</v>
      </c>
      <c r="L104" s="11"/>
      <c r="M104" s="27">
        <f>M105+M106</f>
        <v>2170.8</v>
      </c>
    </row>
    <row r="105" spans="1:13" ht="157.5" customHeight="1">
      <c r="A105" s="14"/>
      <c r="B105" s="5" t="s">
        <v>46</v>
      </c>
      <c r="C105" s="6">
        <v>830</v>
      </c>
      <c r="D105" s="7"/>
      <c r="E105" s="8"/>
      <c r="F105" s="8"/>
      <c r="G105" s="6"/>
      <c r="H105" s="8"/>
      <c r="I105" s="9"/>
      <c r="J105" s="6"/>
      <c r="K105" s="10">
        <v>830</v>
      </c>
      <c r="L105" s="11" t="s">
        <v>147</v>
      </c>
      <c r="M105" s="27">
        <v>2092.5</v>
      </c>
    </row>
    <row r="106" spans="1:13" ht="63.75" customHeight="1">
      <c r="A106" s="14"/>
      <c r="B106" s="5" t="s">
        <v>175</v>
      </c>
      <c r="C106" s="6">
        <v>830</v>
      </c>
      <c r="D106" s="7"/>
      <c r="E106" s="8"/>
      <c r="F106" s="8"/>
      <c r="G106" s="6"/>
      <c r="H106" s="8"/>
      <c r="I106" s="9"/>
      <c r="J106" s="6"/>
      <c r="K106" s="10">
        <v>830</v>
      </c>
      <c r="L106" s="11" t="s">
        <v>97</v>
      </c>
      <c r="M106" s="27">
        <v>78.3</v>
      </c>
    </row>
    <row r="107" spans="1:13" ht="32.25" customHeight="1">
      <c r="A107" s="14"/>
      <c r="B107" s="5" t="s">
        <v>114</v>
      </c>
      <c r="C107" s="6"/>
      <c r="D107" s="7"/>
      <c r="E107" s="8"/>
      <c r="F107" s="8"/>
      <c r="G107" s="6"/>
      <c r="H107" s="8"/>
      <c r="I107" s="9"/>
      <c r="J107" s="6"/>
      <c r="K107" s="10">
        <v>831</v>
      </c>
      <c r="L107" s="11"/>
      <c r="M107" s="27">
        <f>M108</f>
        <v>270</v>
      </c>
    </row>
    <row r="108" spans="1:13" ht="63" customHeight="1">
      <c r="A108" s="14"/>
      <c r="B108" s="5" t="s">
        <v>175</v>
      </c>
      <c r="C108" s="6">
        <v>831</v>
      </c>
      <c r="D108" s="7"/>
      <c r="E108" s="8"/>
      <c r="F108" s="8"/>
      <c r="G108" s="6"/>
      <c r="H108" s="8"/>
      <c r="I108" s="9"/>
      <c r="J108" s="6"/>
      <c r="K108" s="10">
        <v>831</v>
      </c>
      <c r="L108" s="11" t="s">
        <v>97</v>
      </c>
      <c r="M108" s="27">
        <v>270</v>
      </c>
    </row>
    <row r="109" spans="1:13" ht="48" customHeight="1">
      <c r="A109" s="14"/>
      <c r="B109" s="5" t="s">
        <v>115</v>
      </c>
      <c r="C109" s="6"/>
      <c r="D109" s="7"/>
      <c r="E109" s="8"/>
      <c r="F109" s="8"/>
      <c r="G109" s="6"/>
      <c r="H109" s="8"/>
      <c r="I109" s="9"/>
      <c r="J109" s="6"/>
      <c r="K109" s="10">
        <v>832</v>
      </c>
      <c r="L109" s="11"/>
      <c r="M109" s="27">
        <f>M110</f>
        <v>1976.4</v>
      </c>
    </row>
    <row r="110" spans="1:13" ht="63.75" customHeight="1">
      <c r="A110" s="14"/>
      <c r="B110" s="5" t="s">
        <v>175</v>
      </c>
      <c r="C110" s="6">
        <v>832</v>
      </c>
      <c r="D110" s="7"/>
      <c r="E110" s="8"/>
      <c r="F110" s="8"/>
      <c r="G110" s="6"/>
      <c r="H110" s="8"/>
      <c r="I110" s="9"/>
      <c r="J110" s="6"/>
      <c r="K110" s="10">
        <v>832</v>
      </c>
      <c r="L110" s="11" t="s">
        <v>97</v>
      </c>
      <c r="M110" s="27">
        <v>1976.4</v>
      </c>
    </row>
    <row r="111" spans="1:13" ht="33" customHeight="1">
      <c r="A111" s="14"/>
      <c r="B111" s="5" t="s">
        <v>116</v>
      </c>
      <c r="C111" s="6"/>
      <c r="D111" s="7"/>
      <c r="E111" s="8"/>
      <c r="F111" s="8"/>
      <c r="G111" s="6"/>
      <c r="H111" s="8"/>
      <c r="I111" s="9"/>
      <c r="J111" s="6"/>
      <c r="K111" s="10">
        <v>834</v>
      </c>
      <c r="L111" s="11"/>
      <c r="M111" s="27">
        <f>M112</f>
        <v>484.2</v>
      </c>
    </row>
    <row r="112" spans="1:13" ht="49.5" customHeight="1">
      <c r="A112" s="14"/>
      <c r="B112" s="5" t="s">
        <v>16</v>
      </c>
      <c r="C112" s="6">
        <v>834</v>
      </c>
      <c r="D112" s="7"/>
      <c r="E112" s="8"/>
      <c r="F112" s="8"/>
      <c r="G112" s="6"/>
      <c r="H112" s="8"/>
      <c r="I112" s="9"/>
      <c r="J112" s="6"/>
      <c r="K112" s="10">
        <v>834</v>
      </c>
      <c r="L112" s="11" t="s">
        <v>99</v>
      </c>
      <c r="M112" s="27">
        <v>484.2</v>
      </c>
    </row>
    <row r="113" spans="1:13" ht="31.5" customHeight="1">
      <c r="A113" s="14"/>
      <c r="B113" s="5" t="s">
        <v>117</v>
      </c>
      <c r="C113" s="6"/>
      <c r="D113" s="7"/>
      <c r="E113" s="8"/>
      <c r="F113" s="8"/>
      <c r="G113" s="6"/>
      <c r="H113" s="8"/>
      <c r="I113" s="9"/>
      <c r="J113" s="6"/>
      <c r="K113" s="10">
        <v>850</v>
      </c>
      <c r="L113" s="11"/>
      <c r="M113" s="27">
        <f>M114+M115+M116+M117+M118+M119+M120</f>
        <v>3251.2999999999997</v>
      </c>
    </row>
    <row r="114" spans="1:13" ht="66" customHeight="1">
      <c r="A114" s="14"/>
      <c r="B114" s="5" t="s">
        <v>57</v>
      </c>
      <c r="C114" s="6">
        <v>850</v>
      </c>
      <c r="D114" s="7"/>
      <c r="E114" s="8"/>
      <c r="F114" s="8"/>
      <c r="G114" s="6"/>
      <c r="H114" s="8"/>
      <c r="I114" s="9"/>
      <c r="J114" s="6"/>
      <c r="K114" s="10">
        <v>850</v>
      </c>
      <c r="L114" s="11" t="s">
        <v>151</v>
      </c>
      <c r="M114" s="27">
        <v>820.3</v>
      </c>
    </row>
    <row r="115" spans="1:13" ht="94.5" customHeight="1">
      <c r="A115" s="14"/>
      <c r="B115" s="5" t="s">
        <v>58</v>
      </c>
      <c r="C115" s="6">
        <v>850</v>
      </c>
      <c r="D115" s="7"/>
      <c r="E115" s="8"/>
      <c r="F115" s="8"/>
      <c r="G115" s="6"/>
      <c r="H115" s="8"/>
      <c r="I115" s="9"/>
      <c r="J115" s="6"/>
      <c r="K115" s="10">
        <v>850</v>
      </c>
      <c r="L115" s="11" t="s">
        <v>152</v>
      </c>
      <c r="M115" s="27">
        <v>127.2</v>
      </c>
    </row>
    <row r="116" spans="1:13" ht="99" customHeight="1">
      <c r="A116" s="14"/>
      <c r="B116" s="5" t="s">
        <v>23</v>
      </c>
      <c r="C116" s="6">
        <v>850</v>
      </c>
      <c r="D116" s="7"/>
      <c r="E116" s="8"/>
      <c r="F116" s="8"/>
      <c r="G116" s="6"/>
      <c r="H116" s="8"/>
      <c r="I116" s="9"/>
      <c r="J116" s="6"/>
      <c r="K116" s="10">
        <v>850</v>
      </c>
      <c r="L116" s="11" t="s">
        <v>107</v>
      </c>
      <c r="M116" s="27">
        <v>206.9</v>
      </c>
    </row>
    <row r="117" spans="1:13" ht="64.5" customHeight="1">
      <c r="A117" s="14"/>
      <c r="B117" s="5" t="s">
        <v>175</v>
      </c>
      <c r="C117" s="6">
        <v>850</v>
      </c>
      <c r="D117" s="7"/>
      <c r="E117" s="8"/>
      <c r="F117" s="8"/>
      <c r="G117" s="6"/>
      <c r="H117" s="8"/>
      <c r="I117" s="9"/>
      <c r="J117" s="6"/>
      <c r="K117" s="10">
        <v>850</v>
      </c>
      <c r="L117" s="11" t="s">
        <v>97</v>
      </c>
      <c r="M117" s="27">
        <v>42.1</v>
      </c>
    </row>
    <row r="118" spans="1:13" ht="48" customHeight="1">
      <c r="A118" s="14"/>
      <c r="B118" s="5" t="s">
        <v>59</v>
      </c>
      <c r="C118" s="6">
        <v>850</v>
      </c>
      <c r="D118" s="7"/>
      <c r="E118" s="8"/>
      <c r="F118" s="8"/>
      <c r="G118" s="6"/>
      <c r="H118" s="8"/>
      <c r="I118" s="9"/>
      <c r="J118" s="6"/>
      <c r="K118" s="10">
        <v>850</v>
      </c>
      <c r="L118" s="11" t="s">
        <v>153</v>
      </c>
      <c r="M118" s="27">
        <v>-543</v>
      </c>
    </row>
    <row r="119" spans="1:13" ht="31.5" customHeight="1">
      <c r="A119" s="14"/>
      <c r="B119" s="5" t="s">
        <v>78</v>
      </c>
      <c r="C119" s="6">
        <v>850</v>
      </c>
      <c r="D119" s="7"/>
      <c r="E119" s="8"/>
      <c r="F119" s="8"/>
      <c r="G119" s="6"/>
      <c r="H119" s="8"/>
      <c r="I119" s="9"/>
      <c r="J119" s="6"/>
      <c r="K119" s="10">
        <v>850</v>
      </c>
      <c r="L119" s="11" t="s">
        <v>154</v>
      </c>
      <c r="M119" s="27">
        <v>2617.2</v>
      </c>
    </row>
    <row r="120" spans="1:13" ht="78" customHeight="1">
      <c r="A120" s="14"/>
      <c r="B120" s="5" t="s">
        <v>65</v>
      </c>
      <c r="C120" s="6">
        <v>850</v>
      </c>
      <c r="D120" s="7"/>
      <c r="E120" s="8"/>
      <c r="F120" s="8"/>
      <c r="G120" s="6"/>
      <c r="H120" s="8"/>
      <c r="I120" s="9"/>
      <c r="J120" s="6"/>
      <c r="K120" s="10">
        <v>850</v>
      </c>
      <c r="L120" s="11" t="s">
        <v>155</v>
      </c>
      <c r="M120" s="27">
        <v>-19.4</v>
      </c>
    </row>
    <row r="121" spans="1:13" ht="30.75" customHeight="1">
      <c r="A121" s="14"/>
      <c r="B121" s="5" t="s">
        <v>60</v>
      </c>
      <c r="C121" s="6"/>
      <c r="D121" s="7"/>
      <c r="E121" s="8"/>
      <c r="F121" s="8"/>
      <c r="G121" s="6"/>
      <c r="H121" s="8"/>
      <c r="I121" s="9"/>
      <c r="J121" s="6"/>
      <c r="K121" s="10">
        <v>853</v>
      </c>
      <c r="L121" s="11"/>
      <c r="M121" s="27">
        <f>M122</f>
        <v>1712.4</v>
      </c>
    </row>
    <row r="122" spans="1:13" ht="48" customHeight="1">
      <c r="A122" s="14"/>
      <c r="B122" s="5" t="s">
        <v>61</v>
      </c>
      <c r="C122" s="6">
        <v>853</v>
      </c>
      <c r="D122" s="7"/>
      <c r="E122" s="8"/>
      <c r="F122" s="8"/>
      <c r="G122" s="6"/>
      <c r="H122" s="8"/>
      <c r="I122" s="9"/>
      <c r="J122" s="6"/>
      <c r="K122" s="10">
        <v>853</v>
      </c>
      <c r="L122" s="11" t="s">
        <v>156</v>
      </c>
      <c r="M122" s="27">
        <v>1712.4</v>
      </c>
    </row>
    <row r="123" spans="1:13" ht="48.75" customHeight="1">
      <c r="A123" s="14"/>
      <c r="B123" s="5" t="s">
        <v>62</v>
      </c>
      <c r="C123" s="6"/>
      <c r="D123" s="7"/>
      <c r="E123" s="8"/>
      <c r="F123" s="8"/>
      <c r="G123" s="6"/>
      <c r="H123" s="8"/>
      <c r="I123" s="9"/>
      <c r="J123" s="6"/>
      <c r="K123" s="10">
        <v>854</v>
      </c>
      <c r="L123" s="11"/>
      <c r="M123" s="27">
        <f>M124+M125+M126</f>
        <v>-4643.900000000001</v>
      </c>
    </row>
    <row r="124" spans="1:13" ht="66.75" customHeight="1">
      <c r="A124" s="14"/>
      <c r="B124" s="5" t="s">
        <v>63</v>
      </c>
      <c r="C124" s="6">
        <v>854</v>
      </c>
      <c r="D124" s="7"/>
      <c r="E124" s="8"/>
      <c r="F124" s="8"/>
      <c r="G124" s="6"/>
      <c r="H124" s="8"/>
      <c r="I124" s="9"/>
      <c r="J124" s="6"/>
      <c r="K124" s="10">
        <v>854</v>
      </c>
      <c r="L124" s="11" t="s">
        <v>151</v>
      </c>
      <c r="M124" s="27">
        <v>15.6</v>
      </c>
    </row>
    <row r="125" spans="1:13" ht="66" customHeight="1">
      <c r="A125" s="14"/>
      <c r="B125" s="5" t="s">
        <v>13</v>
      </c>
      <c r="C125" s="6">
        <v>854</v>
      </c>
      <c r="D125" s="7"/>
      <c r="E125" s="8"/>
      <c r="F125" s="8"/>
      <c r="G125" s="6"/>
      <c r="H125" s="8"/>
      <c r="I125" s="9"/>
      <c r="J125" s="6"/>
      <c r="K125" s="10">
        <v>854</v>
      </c>
      <c r="L125" s="11" t="s">
        <v>97</v>
      </c>
      <c r="M125" s="27">
        <v>36.6</v>
      </c>
    </row>
    <row r="126" spans="1:13" ht="80.25" customHeight="1">
      <c r="A126" s="14"/>
      <c r="B126" s="5" t="s">
        <v>65</v>
      </c>
      <c r="C126" s="6">
        <v>854</v>
      </c>
      <c r="D126" s="7"/>
      <c r="E126" s="8"/>
      <c r="F126" s="8"/>
      <c r="G126" s="6"/>
      <c r="H126" s="8"/>
      <c r="I126" s="9"/>
      <c r="J126" s="6"/>
      <c r="K126" s="10">
        <v>854</v>
      </c>
      <c r="L126" s="11" t="s">
        <v>155</v>
      </c>
      <c r="M126" s="27">
        <v>-4696.1</v>
      </c>
    </row>
    <row r="127" spans="1:13" ht="64.5" customHeight="1">
      <c r="A127" s="14"/>
      <c r="B127" s="5" t="s">
        <v>118</v>
      </c>
      <c r="C127" s="6"/>
      <c r="D127" s="7"/>
      <c r="E127" s="8"/>
      <c r="F127" s="8"/>
      <c r="G127" s="6"/>
      <c r="H127" s="8"/>
      <c r="I127" s="9"/>
      <c r="J127" s="6"/>
      <c r="K127" s="10">
        <v>855</v>
      </c>
      <c r="L127" s="11"/>
      <c r="M127" s="27">
        <f>M128+M129+M130</f>
        <v>-3985.3</v>
      </c>
    </row>
    <row r="128" spans="1:13" ht="63.75" customHeight="1">
      <c r="A128" s="14"/>
      <c r="B128" s="5" t="s">
        <v>63</v>
      </c>
      <c r="C128" s="6">
        <v>855</v>
      </c>
      <c r="D128" s="7"/>
      <c r="E128" s="8"/>
      <c r="F128" s="8"/>
      <c r="G128" s="6"/>
      <c r="H128" s="8"/>
      <c r="I128" s="9"/>
      <c r="J128" s="6"/>
      <c r="K128" s="10">
        <v>855</v>
      </c>
      <c r="L128" s="11" t="s">
        <v>151</v>
      </c>
      <c r="M128" s="27">
        <v>422.8</v>
      </c>
    </row>
    <row r="129" spans="1:13" ht="63.75" customHeight="1">
      <c r="A129" s="14"/>
      <c r="B129" s="5" t="s">
        <v>175</v>
      </c>
      <c r="C129" s="6">
        <v>855</v>
      </c>
      <c r="D129" s="7"/>
      <c r="E129" s="8"/>
      <c r="F129" s="8"/>
      <c r="G129" s="6"/>
      <c r="H129" s="8"/>
      <c r="I129" s="9"/>
      <c r="J129" s="6"/>
      <c r="K129" s="10">
        <v>855</v>
      </c>
      <c r="L129" s="11" t="s">
        <v>97</v>
      </c>
      <c r="M129" s="27">
        <v>39.7</v>
      </c>
    </row>
    <row r="130" spans="1:13" ht="77.25" customHeight="1">
      <c r="A130" s="14"/>
      <c r="B130" s="5" t="s">
        <v>65</v>
      </c>
      <c r="C130" s="6">
        <v>855</v>
      </c>
      <c r="D130" s="7"/>
      <c r="E130" s="8"/>
      <c r="F130" s="8"/>
      <c r="G130" s="6"/>
      <c r="H130" s="8"/>
      <c r="I130" s="9"/>
      <c r="J130" s="6"/>
      <c r="K130" s="10">
        <v>855</v>
      </c>
      <c r="L130" s="11" t="s">
        <v>155</v>
      </c>
      <c r="M130" s="27">
        <v>-4447.8</v>
      </c>
    </row>
    <row r="131" spans="1:13" ht="48" customHeight="1">
      <c r="A131" s="14"/>
      <c r="B131" s="5" t="s">
        <v>66</v>
      </c>
      <c r="C131" s="5"/>
      <c r="D131" s="5"/>
      <c r="E131" s="5"/>
      <c r="F131" s="5"/>
      <c r="G131" s="5"/>
      <c r="H131" s="5"/>
      <c r="I131" s="5"/>
      <c r="J131" s="5"/>
      <c r="K131" s="10">
        <v>856</v>
      </c>
      <c r="L131" s="11"/>
      <c r="M131" s="27">
        <f>M132+M133+M134+M135</f>
        <v>-5582.5</v>
      </c>
    </row>
    <row r="132" spans="1:13" ht="63.75" customHeight="1">
      <c r="A132" s="14"/>
      <c r="B132" s="5" t="s">
        <v>63</v>
      </c>
      <c r="C132" s="6">
        <v>856</v>
      </c>
      <c r="D132" s="7"/>
      <c r="E132" s="8"/>
      <c r="F132" s="8"/>
      <c r="G132" s="6"/>
      <c r="H132" s="8"/>
      <c r="I132" s="9"/>
      <c r="J132" s="6"/>
      <c r="K132" s="10">
        <v>856</v>
      </c>
      <c r="L132" s="11" t="s">
        <v>151</v>
      </c>
      <c r="M132" s="27">
        <v>77.6</v>
      </c>
    </row>
    <row r="133" spans="1:13" ht="64.5" customHeight="1">
      <c r="A133" s="14"/>
      <c r="B133" s="5" t="s">
        <v>175</v>
      </c>
      <c r="C133" s="6">
        <v>856</v>
      </c>
      <c r="D133" s="7"/>
      <c r="E133" s="8"/>
      <c r="F133" s="8"/>
      <c r="G133" s="6"/>
      <c r="H133" s="8"/>
      <c r="I133" s="9"/>
      <c r="J133" s="6"/>
      <c r="K133" s="10">
        <v>856</v>
      </c>
      <c r="L133" s="11" t="s">
        <v>97</v>
      </c>
      <c r="M133" s="27">
        <v>27.7</v>
      </c>
    </row>
    <row r="134" spans="1:13" ht="48.75" customHeight="1">
      <c r="A134" s="14"/>
      <c r="B134" s="5" t="s">
        <v>64</v>
      </c>
      <c r="C134" s="6">
        <v>856</v>
      </c>
      <c r="D134" s="7"/>
      <c r="E134" s="8"/>
      <c r="F134" s="8"/>
      <c r="G134" s="6"/>
      <c r="H134" s="8"/>
      <c r="I134" s="9"/>
      <c r="J134" s="6"/>
      <c r="K134" s="10">
        <v>856</v>
      </c>
      <c r="L134" s="11" t="s">
        <v>153</v>
      </c>
      <c r="M134" s="27">
        <v>0.2</v>
      </c>
    </row>
    <row r="135" spans="1:13" ht="78" customHeight="1">
      <c r="A135" s="14"/>
      <c r="B135" s="5" t="s">
        <v>65</v>
      </c>
      <c r="C135" s="6">
        <v>856</v>
      </c>
      <c r="D135" s="7"/>
      <c r="E135" s="8"/>
      <c r="F135" s="8"/>
      <c r="G135" s="6"/>
      <c r="H135" s="8"/>
      <c r="I135" s="9"/>
      <c r="J135" s="6"/>
      <c r="K135" s="10">
        <v>856</v>
      </c>
      <c r="L135" s="11" t="s">
        <v>155</v>
      </c>
      <c r="M135" s="27">
        <v>-5688</v>
      </c>
    </row>
    <row r="136" spans="1:13" ht="50.25" customHeight="1">
      <c r="A136" s="14"/>
      <c r="B136" s="5" t="s">
        <v>119</v>
      </c>
      <c r="C136" s="6"/>
      <c r="D136" s="7"/>
      <c r="E136" s="8"/>
      <c r="F136" s="8"/>
      <c r="G136" s="6"/>
      <c r="H136" s="8"/>
      <c r="I136" s="9"/>
      <c r="J136" s="6"/>
      <c r="K136" s="10">
        <v>857</v>
      </c>
      <c r="L136" s="11"/>
      <c r="M136" s="27">
        <f>M137+M138+M139</f>
        <v>-6372.9</v>
      </c>
    </row>
    <row r="137" spans="1:13" ht="66.75" customHeight="1">
      <c r="A137" s="14"/>
      <c r="B137" s="5" t="s">
        <v>63</v>
      </c>
      <c r="C137" s="6">
        <v>857</v>
      </c>
      <c r="D137" s="7"/>
      <c r="E137" s="8"/>
      <c r="F137" s="8"/>
      <c r="G137" s="6"/>
      <c r="H137" s="8"/>
      <c r="I137" s="9"/>
      <c r="J137" s="6"/>
      <c r="K137" s="10">
        <v>857</v>
      </c>
      <c r="L137" s="11" t="s">
        <v>151</v>
      </c>
      <c r="M137" s="27">
        <v>282.7</v>
      </c>
    </row>
    <row r="138" spans="1:13" ht="65.25" customHeight="1">
      <c r="A138" s="14"/>
      <c r="B138" s="5" t="s">
        <v>175</v>
      </c>
      <c r="C138" s="6">
        <v>857</v>
      </c>
      <c r="D138" s="7"/>
      <c r="E138" s="8"/>
      <c r="F138" s="8"/>
      <c r="G138" s="6"/>
      <c r="H138" s="8"/>
      <c r="I138" s="9"/>
      <c r="J138" s="6"/>
      <c r="K138" s="10">
        <v>857</v>
      </c>
      <c r="L138" s="11" t="s">
        <v>97</v>
      </c>
      <c r="M138" s="27">
        <v>43.1</v>
      </c>
    </row>
    <row r="139" spans="1:13" ht="79.5" customHeight="1">
      <c r="A139" s="14"/>
      <c r="B139" s="5" t="s">
        <v>65</v>
      </c>
      <c r="C139" s="6">
        <v>857</v>
      </c>
      <c r="D139" s="7"/>
      <c r="E139" s="8"/>
      <c r="F139" s="8"/>
      <c r="G139" s="6"/>
      <c r="H139" s="8"/>
      <c r="I139" s="9"/>
      <c r="J139" s="6"/>
      <c r="K139" s="10">
        <v>857</v>
      </c>
      <c r="L139" s="11" t="s">
        <v>155</v>
      </c>
      <c r="M139" s="27">
        <v>-6698.7</v>
      </c>
    </row>
    <row r="140" spans="1:13" ht="48" customHeight="1">
      <c r="A140" s="14"/>
      <c r="B140" s="5" t="s">
        <v>67</v>
      </c>
      <c r="C140" s="6"/>
      <c r="D140" s="7"/>
      <c r="E140" s="8"/>
      <c r="F140" s="8"/>
      <c r="G140" s="6"/>
      <c r="H140" s="8"/>
      <c r="I140" s="9"/>
      <c r="J140" s="6"/>
      <c r="K140" s="10">
        <v>858</v>
      </c>
      <c r="L140" s="11"/>
      <c r="M140" s="27">
        <f>M141+M142</f>
        <v>37757.7</v>
      </c>
    </row>
    <row r="141" spans="1:13" ht="49.5" customHeight="1">
      <c r="A141" s="14"/>
      <c r="B141" s="5" t="s">
        <v>68</v>
      </c>
      <c r="C141" s="6">
        <v>858</v>
      </c>
      <c r="D141" s="7"/>
      <c r="E141" s="8"/>
      <c r="F141" s="8"/>
      <c r="G141" s="6"/>
      <c r="H141" s="8"/>
      <c r="I141" s="9"/>
      <c r="J141" s="6"/>
      <c r="K141" s="10">
        <v>858</v>
      </c>
      <c r="L141" s="11" t="s">
        <v>157</v>
      </c>
      <c r="M141" s="27">
        <v>1281</v>
      </c>
    </row>
    <row r="142" spans="1:13" ht="127.5" customHeight="1">
      <c r="A142" s="14"/>
      <c r="B142" s="5" t="s">
        <v>174</v>
      </c>
      <c r="C142" s="6">
        <v>858</v>
      </c>
      <c r="D142" s="7"/>
      <c r="E142" s="8"/>
      <c r="F142" s="8"/>
      <c r="G142" s="6"/>
      <c r="H142" s="8"/>
      <c r="I142" s="9"/>
      <c r="J142" s="6"/>
      <c r="K142" s="10">
        <v>858</v>
      </c>
      <c r="L142" s="11" t="s">
        <v>158</v>
      </c>
      <c r="M142" s="27">
        <v>36476.7</v>
      </c>
    </row>
    <row r="143" spans="1:13" ht="42.75" customHeight="1">
      <c r="A143" s="14"/>
      <c r="B143" s="5" t="s">
        <v>69</v>
      </c>
      <c r="C143" s="6"/>
      <c r="D143" s="7"/>
      <c r="E143" s="8"/>
      <c r="F143" s="8"/>
      <c r="G143" s="6"/>
      <c r="H143" s="8"/>
      <c r="I143" s="9"/>
      <c r="J143" s="6"/>
      <c r="K143" s="10">
        <v>859</v>
      </c>
      <c r="L143" s="11"/>
      <c r="M143" s="27">
        <f>M144+M145</f>
        <v>0</v>
      </c>
    </row>
    <row r="144" spans="1:13" ht="66" customHeight="1">
      <c r="A144" s="14"/>
      <c r="B144" s="5" t="s">
        <v>63</v>
      </c>
      <c r="C144" s="6">
        <v>859</v>
      </c>
      <c r="D144" s="7"/>
      <c r="E144" s="8"/>
      <c r="F144" s="8"/>
      <c r="G144" s="6"/>
      <c r="H144" s="8"/>
      <c r="I144" s="9"/>
      <c r="J144" s="6"/>
      <c r="K144" s="10">
        <v>859</v>
      </c>
      <c r="L144" s="11" t="s">
        <v>151</v>
      </c>
      <c r="M144" s="27">
        <v>6.9</v>
      </c>
    </row>
    <row r="145" spans="1:13" ht="79.5" customHeight="1">
      <c r="A145" s="14"/>
      <c r="B145" s="5" t="s">
        <v>65</v>
      </c>
      <c r="C145" s="6">
        <v>859</v>
      </c>
      <c r="D145" s="7"/>
      <c r="E145" s="8"/>
      <c r="F145" s="8"/>
      <c r="G145" s="6"/>
      <c r="H145" s="8"/>
      <c r="I145" s="9"/>
      <c r="J145" s="6"/>
      <c r="K145" s="10">
        <v>859</v>
      </c>
      <c r="L145" s="11" t="s">
        <v>155</v>
      </c>
      <c r="M145" s="27">
        <v>-6.9</v>
      </c>
    </row>
    <row r="146" spans="1:13" ht="49.5" customHeight="1">
      <c r="A146" s="14"/>
      <c r="B146" s="5" t="s">
        <v>70</v>
      </c>
      <c r="C146" s="6"/>
      <c r="D146" s="7"/>
      <c r="E146" s="8"/>
      <c r="F146" s="8"/>
      <c r="G146" s="6"/>
      <c r="H146" s="8"/>
      <c r="I146" s="9"/>
      <c r="J146" s="6"/>
      <c r="K146" s="10">
        <v>860</v>
      </c>
      <c r="L146" s="11"/>
      <c r="M146" s="27">
        <f>M147+M148+M149+M150+M151+M152+M153+M154+M155+M156</f>
        <v>270145.10000000003</v>
      </c>
    </row>
    <row r="147" spans="1:13" ht="96" customHeight="1">
      <c r="A147" s="14"/>
      <c r="B147" s="5" t="s">
        <v>71</v>
      </c>
      <c r="C147" s="6">
        <v>860</v>
      </c>
      <c r="D147" s="7"/>
      <c r="E147" s="8"/>
      <c r="F147" s="8"/>
      <c r="G147" s="6"/>
      <c r="H147" s="8"/>
      <c r="I147" s="9"/>
      <c r="J147" s="6"/>
      <c r="K147" s="10">
        <v>860</v>
      </c>
      <c r="L147" s="11" t="s">
        <v>159</v>
      </c>
      <c r="M147" s="27">
        <v>79938.4</v>
      </c>
    </row>
    <row r="148" spans="1:13" ht="116.25" customHeight="1">
      <c r="A148" s="14"/>
      <c r="B148" s="5" t="s">
        <v>120</v>
      </c>
      <c r="C148" s="6">
        <v>860</v>
      </c>
      <c r="D148" s="7"/>
      <c r="E148" s="8"/>
      <c r="F148" s="8"/>
      <c r="G148" s="6"/>
      <c r="H148" s="8"/>
      <c r="I148" s="9"/>
      <c r="J148" s="6"/>
      <c r="K148" s="10">
        <v>860</v>
      </c>
      <c r="L148" s="11" t="s">
        <v>160</v>
      </c>
      <c r="M148" s="27">
        <v>2053.3</v>
      </c>
    </row>
    <row r="149" spans="1:13" ht="110.25" customHeight="1">
      <c r="A149" s="14"/>
      <c r="B149" s="5" t="s">
        <v>72</v>
      </c>
      <c r="C149" s="6">
        <v>860</v>
      </c>
      <c r="D149" s="7"/>
      <c r="E149" s="8"/>
      <c r="F149" s="8"/>
      <c r="G149" s="6"/>
      <c r="H149" s="8"/>
      <c r="I149" s="9"/>
      <c r="J149" s="6"/>
      <c r="K149" s="10">
        <v>860</v>
      </c>
      <c r="L149" s="11" t="s">
        <v>161</v>
      </c>
      <c r="M149" s="27">
        <v>60510.2</v>
      </c>
    </row>
    <row r="150" spans="1:13" ht="94.5" customHeight="1">
      <c r="A150" s="14"/>
      <c r="B150" s="5" t="s">
        <v>183</v>
      </c>
      <c r="C150" s="6">
        <v>860</v>
      </c>
      <c r="D150" s="7"/>
      <c r="E150" s="8"/>
      <c r="F150" s="8"/>
      <c r="G150" s="6"/>
      <c r="H150" s="8"/>
      <c r="I150" s="9"/>
      <c r="J150" s="6"/>
      <c r="K150" s="10">
        <v>860</v>
      </c>
      <c r="L150" s="11" t="s">
        <v>162</v>
      </c>
      <c r="M150" s="27">
        <v>61000</v>
      </c>
    </row>
    <row r="151" spans="1:13" ht="63" customHeight="1">
      <c r="A151" s="14"/>
      <c r="B151" s="5" t="s">
        <v>63</v>
      </c>
      <c r="C151" s="6">
        <v>860</v>
      </c>
      <c r="D151" s="7"/>
      <c r="E151" s="8"/>
      <c r="F151" s="8"/>
      <c r="G151" s="6"/>
      <c r="H151" s="8"/>
      <c r="I151" s="9"/>
      <c r="J151" s="6"/>
      <c r="K151" s="10">
        <v>860</v>
      </c>
      <c r="L151" s="11" t="s">
        <v>151</v>
      </c>
      <c r="M151" s="27">
        <v>25.7</v>
      </c>
    </row>
    <row r="152" spans="1:13" ht="141" customHeight="1">
      <c r="A152" s="14"/>
      <c r="B152" s="5" t="s">
        <v>73</v>
      </c>
      <c r="C152" s="6">
        <v>860</v>
      </c>
      <c r="D152" s="7"/>
      <c r="E152" s="8"/>
      <c r="F152" s="8"/>
      <c r="G152" s="6"/>
      <c r="H152" s="8"/>
      <c r="I152" s="9"/>
      <c r="J152" s="6"/>
      <c r="K152" s="10">
        <v>860</v>
      </c>
      <c r="L152" s="11" t="s">
        <v>163</v>
      </c>
      <c r="M152" s="27">
        <v>164.2</v>
      </c>
    </row>
    <row r="153" spans="1:13" ht="141.75" customHeight="1">
      <c r="A153" s="14"/>
      <c r="B153" s="5" t="s">
        <v>74</v>
      </c>
      <c r="C153" s="6">
        <v>860</v>
      </c>
      <c r="D153" s="7"/>
      <c r="E153" s="8"/>
      <c r="F153" s="8"/>
      <c r="G153" s="6"/>
      <c r="H153" s="8"/>
      <c r="I153" s="9"/>
      <c r="J153" s="6"/>
      <c r="K153" s="10">
        <v>860</v>
      </c>
      <c r="L153" s="11" t="s">
        <v>164</v>
      </c>
      <c r="M153" s="27">
        <v>266.2</v>
      </c>
    </row>
    <row r="154" spans="1:13" ht="158.25" customHeight="1">
      <c r="A154" s="14"/>
      <c r="B154" s="5" t="s">
        <v>75</v>
      </c>
      <c r="C154" s="6">
        <v>860</v>
      </c>
      <c r="D154" s="7"/>
      <c r="E154" s="8"/>
      <c r="F154" s="8"/>
      <c r="G154" s="6"/>
      <c r="H154" s="8"/>
      <c r="I154" s="9"/>
      <c r="J154" s="6"/>
      <c r="K154" s="10">
        <v>860</v>
      </c>
      <c r="L154" s="11" t="s">
        <v>165</v>
      </c>
      <c r="M154" s="27">
        <v>67313.6</v>
      </c>
    </row>
    <row r="155" spans="1:13" ht="48" customHeight="1">
      <c r="A155" s="14"/>
      <c r="B155" s="5" t="s">
        <v>76</v>
      </c>
      <c r="C155" s="6">
        <v>860</v>
      </c>
      <c r="D155" s="7"/>
      <c r="E155" s="8"/>
      <c r="F155" s="8"/>
      <c r="G155" s="6"/>
      <c r="H155" s="8"/>
      <c r="I155" s="9"/>
      <c r="J155" s="6"/>
      <c r="K155" s="10">
        <v>860</v>
      </c>
      <c r="L155" s="11" t="s">
        <v>166</v>
      </c>
      <c r="M155" s="27">
        <v>1.1</v>
      </c>
    </row>
    <row r="156" spans="1:13" ht="45" customHeight="1">
      <c r="A156" s="14"/>
      <c r="B156" s="5" t="s">
        <v>184</v>
      </c>
      <c r="C156" s="6">
        <v>860</v>
      </c>
      <c r="D156" s="7"/>
      <c r="E156" s="8"/>
      <c r="F156" s="8"/>
      <c r="G156" s="6"/>
      <c r="H156" s="8"/>
      <c r="I156" s="9"/>
      <c r="J156" s="6"/>
      <c r="K156" s="10">
        <v>860</v>
      </c>
      <c r="L156" s="11" t="s">
        <v>153</v>
      </c>
      <c r="M156" s="27">
        <v>-1127.6</v>
      </c>
    </row>
    <row r="157" spans="1:13" ht="34.5" customHeight="1">
      <c r="A157" s="14"/>
      <c r="B157" s="5" t="s">
        <v>77</v>
      </c>
      <c r="C157" s="6"/>
      <c r="D157" s="7"/>
      <c r="E157" s="8"/>
      <c r="F157" s="8"/>
      <c r="G157" s="6"/>
      <c r="H157" s="8"/>
      <c r="I157" s="9"/>
      <c r="J157" s="6"/>
      <c r="K157" s="10">
        <v>861</v>
      </c>
      <c r="L157" s="11"/>
      <c r="M157" s="27">
        <f>M158+M159+M160+M161+M162</f>
        <v>686</v>
      </c>
    </row>
    <row r="158" spans="1:13" ht="66" customHeight="1">
      <c r="A158" s="14"/>
      <c r="B158" s="5" t="s">
        <v>63</v>
      </c>
      <c r="C158" s="6">
        <v>861</v>
      </c>
      <c r="D158" s="7"/>
      <c r="E158" s="8"/>
      <c r="F158" s="8"/>
      <c r="G158" s="6"/>
      <c r="H158" s="8"/>
      <c r="I158" s="9"/>
      <c r="J158" s="6"/>
      <c r="K158" s="10">
        <v>861</v>
      </c>
      <c r="L158" s="11" t="s">
        <v>87</v>
      </c>
      <c r="M158" s="27">
        <v>678.3</v>
      </c>
    </row>
    <row r="159" spans="1:13" ht="93" customHeight="1">
      <c r="A159" s="14"/>
      <c r="B159" s="5" t="s">
        <v>58</v>
      </c>
      <c r="C159" s="6">
        <v>861</v>
      </c>
      <c r="D159" s="7"/>
      <c r="E159" s="8"/>
      <c r="F159" s="8"/>
      <c r="G159" s="6"/>
      <c r="H159" s="8"/>
      <c r="I159" s="9"/>
      <c r="J159" s="6"/>
      <c r="K159" s="10">
        <v>861</v>
      </c>
      <c r="L159" s="11" t="s">
        <v>84</v>
      </c>
      <c r="M159" s="27">
        <v>51.1</v>
      </c>
    </row>
    <row r="160" spans="1:13" ht="48" customHeight="1">
      <c r="A160" s="14"/>
      <c r="B160" s="5" t="s">
        <v>184</v>
      </c>
      <c r="C160" s="6">
        <v>861</v>
      </c>
      <c r="D160" s="7"/>
      <c r="E160" s="8"/>
      <c r="F160" s="8"/>
      <c r="G160" s="6"/>
      <c r="H160" s="8"/>
      <c r="I160" s="9"/>
      <c r="J160" s="6"/>
      <c r="K160" s="10">
        <v>861</v>
      </c>
      <c r="L160" s="11" t="s">
        <v>85</v>
      </c>
      <c r="M160" s="27">
        <v>10.5</v>
      </c>
    </row>
    <row r="161" spans="1:13" ht="32.25" customHeight="1">
      <c r="A161" s="14"/>
      <c r="B161" s="5" t="s">
        <v>78</v>
      </c>
      <c r="C161" s="6">
        <v>861</v>
      </c>
      <c r="D161" s="7"/>
      <c r="E161" s="8"/>
      <c r="F161" s="8"/>
      <c r="G161" s="6"/>
      <c r="H161" s="8"/>
      <c r="I161" s="9"/>
      <c r="J161" s="6"/>
      <c r="K161" s="10">
        <v>861</v>
      </c>
      <c r="L161" s="11" t="s">
        <v>88</v>
      </c>
      <c r="M161" s="27">
        <v>5.4</v>
      </c>
    </row>
    <row r="162" spans="1:13" ht="76.5" customHeight="1">
      <c r="A162" s="14"/>
      <c r="B162" s="5" t="s">
        <v>65</v>
      </c>
      <c r="C162" s="6">
        <v>861</v>
      </c>
      <c r="D162" s="7"/>
      <c r="E162" s="8"/>
      <c r="F162" s="8"/>
      <c r="G162" s="6"/>
      <c r="H162" s="8"/>
      <c r="I162" s="9"/>
      <c r="J162" s="6"/>
      <c r="K162" s="10">
        <v>861</v>
      </c>
      <c r="L162" s="11" t="s">
        <v>86</v>
      </c>
      <c r="M162" s="27">
        <v>-59.3</v>
      </c>
    </row>
    <row r="163" spans="1:13" ht="33" customHeight="1">
      <c r="A163" s="14"/>
      <c r="B163" s="5" t="s">
        <v>79</v>
      </c>
      <c r="C163" s="6"/>
      <c r="D163" s="7"/>
      <c r="E163" s="8"/>
      <c r="F163" s="8"/>
      <c r="G163" s="6"/>
      <c r="H163" s="8"/>
      <c r="I163" s="9"/>
      <c r="J163" s="6"/>
      <c r="K163" s="10">
        <v>862</v>
      </c>
      <c r="L163" s="11"/>
      <c r="M163" s="27">
        <f>M164</f>
        <v>41.4</v>
      </c>
    </row>
    <row r="164" spans="1:13" ht="63.75" customHeight="1">
      <c r="A164" s="14"/>
      <c r="B164" s="5" t="s">
        <v>63</v>
      </c>
      <c r="C164" s="6">
        <v>862</v>
      </c>
      <c r="D164" s="7"/>
      <c r="E164" s="8"/>
      <c r="F164" s="8"/>
      <c r="G164" s="6"/>
      <c r="H164" s="8"/>
      <c r="I164" s="9"/>
      <c r="J164" s="6"/>
      <c r="K164" s="10">
        <v>862</v>
      </c>
      <c r="L164" s="11" t="s">
        <v>87</v>
      </c>
      <c r="M164" s="27">
        <v>41.4</v>
      </c>
    </row>
    <row r="165" spans="1:13" ht="31.5" customHeight="1">
      <c r="A165" s="14"/>
      <c r="B165" s="5" t="s">
        <v>80</v>
      </c>
      <c r="C165" s="6"/>
      <c r="D165" s="7"/>
      <c r="E165" s="8"/>
      <c r="F165" s="8"/>
      <c r="G165" s="6"/>
      <c r="H165" s="8"/>
      <c r="I165" s="9"/>
      <c r="J165" s="6"/>
      <c r="K165" s="10">
        <v>863</v>
      </c>
      <c r="L165" s="11"/>
      <c r="M165" s="27">
        <f>M166+M167+M168</f>
        <v>2622.5</v>
      </c>
    </row>
    <row r="166" spans="1:13" ht="62.25" customHeight="1">
      <c r="A166" s="14"/>
      <c r="B166" s="5" t="s">
        <v>63</v>
      </c>
      <c r="C166" s="6">
        <v>863</v>
      </c>
      <c r="D166" s="7"/>
      <c r="E166" s="8"/>
      <c r="F166" s="8"/>
      <c r="G166" s="6"/>
      <c r="H166" s="8"/>
      <c r="I166" s="9"/>
      <c r="J166" s="6"/>
      <c r="K166" s="10">
        <v>863</v>
      </c>
      <c r="L166" s="11" t="s">
        <v>87</v>
      </c>
      <c r="M166" s="27">
        <v>2793.3</v>
      </c>
    </row>
    <row r="167" spans="1:13" ht="48" customHeight="1">
      <c r="A167" s="14"/>
      <c r="B167" s="5" t="s">
        <v>184</v>
      </c>
      <c r="C167" s="6">
        <v>863</v>
      </c>
      <c r="D167" s="7"/>
      <c r="E167" s="8"/>
      <c r="F167" s="8"/>
      <c r="G167" s="6"/>
      <c r="H167" s="8"/>
      <c r="I167" s="9"/>
      <c r="J167" s="6"/>
      <c r="K167" s="10">
        <v>863</v>
      </c>
      <c r="L167" s="11" t="s">
        <v>85</v>
      </c>
      <c r="M167" s="27">
        <v>8.1</v>
      </c>
    </row>
    <row r="168" spans="1:13" ht="78.75" customHeight="1">
      <c r="A168" s="14"/>
      <c r="B168" s="5" t="s">
        <v>65</v>
      </c>
      <c r="C168" s="6">
        <v>863</v>
      </c>
      <c r="D168" s="7"/>
      <c r="E168" s="8"/>
      <c r="F168" s="8"/>
      <c r="G168" s="6"/>
      <c r="H168" s="8"/>
      <c r="I168" s="9"/>
      <c r="J168" s="6"/>
      <c r="K168" s="10">
        <v>863</v>
      </c>
      <c r="L168" s="11" t="s">
        <v>155</v>
      </c>
      <c r="M168" s="27">
        <v>-178.9</v>
      </c>
    </row>
    <row r="169" spans="1:13" ht="48" customHeight="1">
      <c r="A169" s="14"/>
      <c r="B169" s="5" t="s">
        <v>81</v>
      </c>
      <c r="C169" s="6"/>
      <c r="D169" s="7"/>
      <c r="E169" s="8"/>
      <c r="F169" s="8"/>
      <c r="G169" s="6"/>
      <c r="H169" s="8"/>
      <c r="I169" s="9"/>
      <c r="J169" s="6"/>
      <c r="K169" s="10">
        <v>864</v>
      </c>
      <c r="L169" s="11"/>
      <c r="M169" s="27">
        <f>M170</f>
        <v>877.7</v>
      </c>
    </row>
    <row r="170" spans="1:13" ht="47.25" customHeight="1">
      <c r="A170" s="14"/>
      <c r="B170" s="5" t="s">
        <v>184</v>
      </c>
      <c r="C170" s="6">
        <v>864</v>
      </c>
      <c r="D170" s="7"/>
      <c r="E170" s="8"/>
      <c r="F170" s="8"/>
      <c r="G170" s="6"/>
      <c r="H170" s="8"/>
      <c r="I170" s="9"/>
      <c r="J170" s="6"/>
      <c r="K170" s="10">
        <v>864</v>
      </c>
      <c r="L170" s="11" t="s">
        <v>153</v>
      </c>
      <c r="M170" s="27">
        <v>877.7</v>
      </c>
    </row>
    <row r="171" spans="1:13" ht="33.75" customHeight="1">
      <c r="A171" s="14"/>
      <c r="B171" s="5" t="s">
        <v>82</v>
      </c>
      <c r="C171" s="6"/>
      <c r="D171" s="7"/>
      <c r="E171" s="8"/>
      <c r="F171" s="8"/>
      <c r="G171" s="6"/>
      <c r="H171" s="8"/>
      <c r="I171" s="9"/>
      <c r="J171" s="6"/>
      <c r="K171" s="10">
        <v>865</v>
      </c>
      <c r="L171" s="11"/>
      <c r="M171" s="27">
        <f>M172+M173+M174+M175</f>
        <v>14110.100000000002</v>
      </c>
    </row>
    <row r="172" spans="1:13" ht="141" customHeight="1">
      <c r="A172" s="14"/>
      <c r="B172" s="5" t="s">
        <v>83</v>
      </c>
      <c r="C172" s="6">
        <v>865</v>
      </c>
      <c r="D172" s="7"/>
      <c r="E172" s="8"/>
      <c r="F172" s="8"/>
      <c r="G172" s="6"/>
      <c r="H172" s="8"/>
      <c r="I172" s="9"/>
      <c r="J172" s="6"/>
      <c r="K172" s="10">
        <v>865</v>
      </c>
      <c r="L172" s="11" t="s">
        <v>185</v>
      </c>
      <c r="M172" s="27">
        <v>525.4</v>
      </c>
    </row>
    <row r="173" spans="1:13" ht="65.25" customHeight="1">
      <c r="A173" s="14"/>
      <c r="B173" s="5" t="s">
        <v>121</v>
      </c>
      <c r="C173" s="6">
        <v>865</v>
      </c>
      <c r="D173" s="7"/>
      <c r="E173" s="8"/>
      <c r="F173" s="8"/>
      <c r="G173" s="6"/>
      <c r="H173" s="8"/>
      <c r="I173" s="9"/>
      <c r="J173" s="6"/>
      <c r="K173" s="10">
        <v>865</v>
      </c>
      <c r="L173" s="11" t="s">
        <v>167</v>
      </c>
      <c r="M173" s="27">
        <v>2567.4</v>
      </c>
    </row>
    <row r="174" spans="1:13" ht="128.25" customHeight="1">
      <c r="A174" s="14"/>
      <c r="B174" s="5" t="s">
        <v>122</v>
      </c>
      <c r="C174" s="6">
        <v>865</v>
      </c>
      <c r="D174" s="7"/>
      <c r="E174" s="8"/>
      <c r="F174" s="8"/>
      <c r="G174" s="6"/>
      <c r="H174" s="8"/>
      <c r="I174" s="9"/>
      <c r="J174" s="6"/>
      <c r="K174" s="10">
        <v>865</v>
      </c>
      <c r="L174" s="11" t="s">
        <v>158</v>
      </c>
      <c r="M174" s="28">
        <v>8302.6</v>
      </c>
    </row>
    <row r="175" spans="1:13" ht="64.5" customHeight="1">
      <c r="A175" s="14"/>
      <c r="B175" s="5" t="s">
        <v>57</v>
      </c>
      <c r="C175" s="6">
        <v>865</v>
      </c>
      <c r="D175" s="7"/>
      <c r="E175" s="8"/>
      <c r="F175" s="8"/>
      <c r="G175" s="6"/>
      <c r="H175" s="8"/>
      <c r="I175" s="9"/>
      <c r="J175" s="6"/>
      <c r="K175" s="23">
        <v>865</v>
      </c>
      <c r="L175" s="24" t="s">
        <v>151</v>
      </c>
      <c r="M175" s="29">
        <v>2714.7</v>
      </c>
    </row>
    <row r="176" spans="2:13" ht="22.5" customHeight="1">
      <c r="B176" s="21" t="s">
        <v>188</v>
      </c>
      <c r="K176" s="25"/>
      <c r="L176" s="25"/>
      <c r="M176" s="28">
        <f>M177</f>
        <v>2241363.0999999996</v>
      </c>
    </row>
    <row r="177" spans="2:13" ht="50.25" customHeight="1">
      <c r="B177" s="22" t="s">
        <v>189</v>
      </c>
      <c r="K177" s="25"/>
      <c r="L177" s="25"/>
      <c r="M177" s="28">
        <f>M178+M181+M184+M188+M192+M196+M200+M202+M206+M209+M214+M218</f>
        <v>2241363.0999999996</v>
      </c>
    </row>
    <row r="178" spans="2:13" ht="33" customHeight="1">
      <c r="B178" s="5" t="s">
        <v>117</v>
      </c>
      <c r="C178" s="6"/>
      <c r="D178" s="7"/>
      <c r="E178" s="8"/>
      <c r="F178" s="8"/>
      <c r="G178" s="6"/>
      <c r="H178" s="8"/>
      <c r="I178" s="9"/>
      <c r="J178" s="6"/>
      <c r="K178" s="10">
        <v>850</v>
      </c>
      <c r="L178" s="11"/>
      <c r="M178" s="27">
        <f>SUM(M179:M180)</f>
        <v>15961.7</v>
      </c>
    </row>
    <row r="179" spans="2:13" ht="49.5" customHeight="1">
      <c r="B179" s="22" t="s">
        <v>190</v>
      </c>
      <c r="K179" s="10">
        <v>850</v>
      </c>
      <c r="L179" s="11" t="s">
        <v>191</v>
      </c>
      <c r="M179" s="28">
        <v>8288.2</v>
      </c>
    </row>
    <row r="180" spans="2:13" ht="33.75" customHeight="1">
      <c r="B180" s="33" t="s">
        <v>195</v>
      </c>
      <c r="K180" s="10">
        <v>850</v>
      </c>
      <c r="L180" s="32" t="s">
        <v>194</v>
      </c>
      <c r="M180" s="28">
        <v>7673.5</v>
      </c>
    </row>
    <row r="181" spans="2:13" ht="22.5" customHeight="1">
      <c r="B181" s="5" t="s">
        <v>60</v>
      </c>
      <c r="C181" s="6"/>
      <c r="D181" s="7"/>
      <c r="E181" s="8"/>
      <c r="F181" s="8"/>
      <c r="G181" s="6"/>
      <c r="H181" s="8"/>
      <c r="I181" s="9"/>
      <c r="J181" s="6"/>
      <c r="K181" s="10">
        <v>853</v>
      </c>
      <c r="L181" s="11"/>
      <c r="M181" s="27">
        <f>SUM(M182:M183)</f>
        <v>622.5</v>
      </c>
    </row>
    <row r="182" spans="2:13" ht="98.25" customHeight="1">
      <c r="B182" s="5" t="s">
        <v>196</v>
      </c>
      <c r="C182" s="6"/>
      <c r="D182" s="7"/>
      <c r="E182" s="8"/>
      <c r="F182" s="8"/>
      <c r="G182" s="6"/>
      <c r="H182" s="8"/>
      <c r="I182" s="9"/>
      <c r="J182" s="6"/>
      <c r="K182" s="10">
        <v>853</v>
      </c>
      <c r="L182" s="11" t="s">
        <v>197</v>
      </c>
      <c r="M182" s="27">
        <v>28.2</v>
      </c>
    </row>
    <row r="183" spans="2:13" ht="62.25" customHeight="1">
      <c r="B183" s="5" t="s">
        <v>198</v>
      </c>
      <c r="C183" s="6"/>
      <c r="D183" s="7"/>
      <c r="E183" s="8"/>
      <c r="F183" s="8"/>
      <c r="G183" s="6"/>
      <c r="H183" s="8"/>
      <c r="I183" s="9"/>
      <c r="J183" s="6"/>
      <c r="K183" s="10">
        <v>853</v>
      </c>
      <c r="L183" s="46" t="s">
        <v>199</v>
      </c>
      <c r="M183" s="27">
        <v>594.3</v>
      </c>
    </row>
    <row r="184" spans="2:13" ht="51" customHeight="1">
      <c r="B184" s="5" t="s">
        <v>62</v>
      </c>
      <c r="C184" s="6"/>
      <c r="D184" s="7"/>
      <c r="E184" s="8"/>
      <c r="F184" s="8"/>
      <c r="G184" s="6"/>
      <c r="H184" s="8"/>
      <c r="I184" s="9"/>
      <c r="J184" s="6"/>
      <c r="K184" s="10">
        <v>854</v>
      </c>
      <c r="L184" s="11"/>
      <c r="M184" s="27">
        <f>SUM(M185:M187)</f>
        <v>29675.7</v>
      </c>
    </row>
    <row r="185" spans="2:13" ht="64.5" customHeight="1">
      <c r="B185" s="22" t="s">
        <v>198</v>
      </c>
      <c r="K185" s="10">
        <v>854</v>
      </c>
      <c r="L185" s="46" t="s">
        <v>200</v>
      </c>
      <c r="M185" s="28">
        <v>1152.9</v>
      </c>
    </row>
    <row r="186" spans="2:13" ht="178.5" customHeight="1">
      <c r="B186" s="34" t="s">
        <v>202</v>
      </c>
      <c r="K186" s="10">
        <v>854</v>
      </c>
      <c r="L186" s="47" t="s">
        <v>201</v>
      </c>
      <c r="M186" s="28">
        <v>25020</v>
      </c>
    </row>
    <row r="187" spans="2:13" ht="130.5" customHeight="1">
      <c r="B187" s="34" t="s">
        <v>203</v>
      </c>
      <c r="K187" s="10">
        <v>854</v>
      </c>
      <c r="L187" s="35" t="s">
        <v>204</v>
      </c>
      <c r="M187" s="28">
        <v>3502.8</v>
      </c>
    </row>
    <row r="188" spans="2:13" ht="62.25" customHeight="1">
      <c r="B188" s="5" t="s">
        <v>118</v>
      </c>
      <c r="C188" s="6"/>
      <c r="D188" s="7"/>
      <c r="E188" s="8"/>
      <c r="F188" s="8"/>
      <c r="G188" s="6"/>
      <c r="H188" s="8"/>
      <c r="I188" s="9"/>
      <c r="J188" s="6"/>
      <c r="K188" s="10">
        <v>855</v>
      </c>
      <c r="L188" s="11"/>
      <c r="M188" s="27">
        <f>SUM(M189:M191)</f>
        <v>45373.6</v>
      </c>
    </row>
    <row r="189" spans="2:13" ht="65.25" customHeight="1">
      <c r="B189" s="22" t="s">
        <v>198</v>
      </c>
      <c r="K189" s="10">
        <v>855</v>
      </c>
      <c r="L189" s="48" t="s">
        <v>200</v>
      </c>
      <c r="M189" s="28">
        <v>2339.2</v>
      </c>
    </row>
    <row r="190" spans="2:13" ht="175.5" customHeight="1">
      <c r="B190" s="34" t="s">
        <v>202</v>
      </c>
      <c r="K190" s="10">
        <v>855</v>
      </c>
      <c r="L190" s="35" t="s">
        <v>201</v>
      </c>
      <c r="M190" s="28">
        <v>33026.4</v>
      </c>
    </row>
    <row r="191" spans="2:13" ht="130.5" customHeight="1">
      <c r="B191" s="34" t="s">
        <v>203</v>
      </c>
      <c r="K191" s="10">
        <v>855</v>
      </c>
      <c r="L191" s="35" t="s">
        <v>204</v>
      </c>
      <c r="M191" s="28">
        <v>10008</v>
      </c>
    </row>
    <row r="192" spans="2:13" ht="50.25" customHeight="1">
      <c r="B192" s="5" t="s">
        <v>66</v>
      </c>
      <c r="C192" s="6"/>
      <c r="D192" s="7"/>
      <c r="E192" s="8"/>
      <c r="F192" s="8"/>
      <c r="G192" s="6"/>
      <c r="H192" s="8"/>
      <c r="I192" s="9"/>
      <c r="J192" s="6"/>
      <c r="K192" s="10">
        <v>856</v>
      </c>
      <c r="L192" s="11"/>
      <c r="M192" s="27">
        <f>SUM(M193:M195)</f>
        <v>21381.7</v>
      </c>
    </row>
    <row r="193" spans="2:13" ht="67.5" customHeight="1">
      <c r="B193" s="22" t="s">
        <v>198</v>
      </c>
      <c r="K193" s="10">
        <v>856</v>
      </c>
      <c r="L193" s="48" t="s">
        <v>200</v>
      </c>
      <c r="M193" s="28">
        <v>1365.7</v>
      </c>
    </row>
    <row r="194" spans="2:13" ht="174" customHeight="1">
      <c r="B194" s="34" t="s">
        <v>202</v>
      </c>
      <c r="K194" s="10">
        <v>856</v>
      </c>
      <c r="L194" s="35" t="s">
        <v>201</v>
      </c>
      <c r="M194" s="28">
        <v>14011.2</v>
      </c>
    </row>
    <row r="195" spans="2:13" ht="128.25" customHeight="1">
      <c r="B195" s="34" t="s">
        <v>203</v>
      </c>
      <c r="K195" s="10">
        <v>856</v>
      </c>
      <c r="L195" s="35" t="s">
        <v>204</v>
      </c>
      <c r="M195" s="28">
        <v>6004.8</v>
      </c>
    </row>
    <row r="196" spans="2:13" ht="51.75" customHeight="1">
      <c r="B196" s="5" t="s">
        <v>119</v>
      </c>
      <c r="C196" s="6"/>
      <c r="D196" s="7"/>
      <c r="E196" s="8"/>
      <c r="F196" s="8"/>
      <c r="G196" s="6"/>
      <c r="H196" s="8"/>
      <c r="I196" s="9"/>
      <c r="J196" s="6"/>
      <c r="K196" s="10">
        <v>857</v>
      </c>
      <c r="L196" s="11"/>
      <c r="M196" s="27">
        <f>SUM(M197:M199)</f>
        <v>32101.600000000002</v>
      </c>
    </row>
    <row r="197" spans="2:13" ht="67.5" customHeight="1">
      <c r="B197" s="22" t="s">
        <v>198</v>
      </c>
      <c r="K197" s="10">
        <v>857</v>
      </c>
      <c r="L197" s="48" t="s">
        <v>200</v>
      </c>
      <c r="M197" s="28">
        <v>1578</v>
      </c>
    </row>
    <row r="198" spans="2:13" ht="169.5" customHeight="1">
      <c r="B198" s="34" t="s">
        <v>202</v>
      </c>
      <c r="K198" s="10">
        <v>857</v>
      </c>
      <c r="L198" s="35" t="s">
        <v>201</v>
      </c>
      <c r="M198" s="28">
        <v>29022.4</v>
      </c>
    </row>
    <row r="199" spans="2:13" ht="126.75" customHeight="1">
      <c r="B199" s="34" t="s">
        <v>203</v>
      </c>
      <c r="K199" s="10">
        <v>857</v>
      </c>
      <c r="L199" s="35" t="s">
        <v>204</v>
      </c>
      <c r="M199" s="28">
        <v>1501.2</v>
      </c>
    </row>
    <row r="200" spans="2:13" ht="47.25" customHeight="1">
      <c r="B200" s="5" t="s">
        <v>69</v>
      </c>
      <c r="C200" s="6"/>
      <c r="D200" s="7"/>
      <c r="E200" s="8"/>
      <c r="F200" s="8"/>
      <c r="G200" s="6"/>
      <c r="H200" s="8"/>
      <c r="I200" s="9"/>
      <c r="J200" s="6"/>
      <c r="K200" s="10">
        <v>859</v>
      </c>
      <c r="L200" s="48"/>
      <c r="M200" s="27">
        <f>M201</f>
        <v>20672.8</v>
      </c>
    </row>
    <row r="201" spans="2:13" ht="61.5" customHeight="1">
      <c r="B201" s="5" t="s">
        <v>186</v>
      </c>
      <c r="C201" s="6"/>
      <c r="D201" s="7"/>
      <c r="E201" s="8"/>
      <c r="F201" s="8"/>
      <c r="G201" s="6"/>
      <c r="H201" s="8"/>
      <c r="I201" s="9"/>
      <c r="J201" s="6"/>
      <c r="K201" s="10">
        <v>859</v>
      </c>
      <c r="L201" s="48" t="s">
        <v>187</v>
      </c>
      <c r="M201" s="27">
        <v>20672.8</v>
      </c>
    </row>
    <row r="202" spans="2:13" ht="32.25" customHeight="1">
      <c r="B202" s="5" t="s">
        <v>77</v>
      </c>
      <c r="C202" s="6"/>
      <c r="D202" s="7"/>
      <c r="E202" s="8"/>
      <c r="F202" s="8"/>
      <c r="G202" s="6"/>
      <c r="H202" s="8"/>
      <c r="I202" s="9"/>
      <c r="J202" s="6"/>
      <c r="K202" s="23">
        <v>861</v>
      </c>
      <c r="L202" s="49"/>
      <c r="M202" s="29">
        <f>SUM(M203:M205)</f>
        <v>73692.9</v>
      </c>
    </row>
    <row r="203" spans="2:13" ht="63">
      <c r="B203" s="22" t="s">
        <v>198</v>
      </c>
      <c r="K203" s="23">
        <v>861</v>
      </c>
      <c r="L203" s="48" t="s">
        <v>200</v>
      </c>
      <c r="M203" s="28">
        <v>7115.9</v>
      </c>
    </row>
    <row r="204" spans="2:13" ht="97.5" customHeight="1">
      <c r="B204" s="22" t="s">
        <v>206</v>
      </c>
      <c r="K204" s="23">
        <v>861</v>
      </c>
      <c r="L204" s="48" t="s">
        <v>205</v>
      </c>
      <c r="M204" s="28">
        <v>17628.4</v>
      </c>
    </row>
    <row r="205" spans="2:13" ht="34.5" customHeight="1">
      <c r="B205" s="36" t="s">
        <v>195</v>
      </c>
      <c r="K205" s="23">
        <v>861</v>
      </c>
      <c r="L205" s="48" t="s">
        <v>207</v>
      </c>
      <c r="M205" s="28">
        <v>48948.6</v>
      </c>
    </row>
    <row r="206" spans="2:13" ht="34.5" customHeight="1">
      <c r="B206" s="5" t="s">
        <v>79</v>
      </c>
      <c r="C206" s="6"/>
      <c r="D206" s="7"/>
      <c r="E206" s="8"/>
      <c r="F206" s="8"/>
      <c r="G206" s="6"/>
      <c r="H206" s="8"/>
      <c r="I206" s="9"/>
      <c r="J206" s="6"/>
      <c r="K206" s="10">
        <v>862</v>
      </c>
      <c r="L206" s="48"/>
      <c r="M206" s="27">
        <f>SUM(M207:M208)</f>
        <v>15253.3</v>
      </c>
    </row>
    <row r="207" spans="2:13" ht="34.5" customHeight="1">
      <c r="B207" s="36" t="s">
        <v>195</v>
      </c>
      <c r="K207" s="10">
        <v>862</v>
      </c>
      <c r="L207" s="48" t="s">
        <v>207</v>
      </c>
      <c r="M207" s="28">
        <v>14863.3</v>
      </c>
    </row>
    <row r="208" spans="2:13" ht="81.75" customHeight="1">
      <c r="B208" s="36" t="s">
        <v>208</v>
      </c>
      <c r="K208" s="10">
        <v>862</v>
      </c>
      <c r="L208" s="48" t="s">
        <v>209</v>
      </c>
      <c r="M208" s="28">
        <v>390</v>
      </c>
    </row>
    <row r="209" spans="2:13" ht="33" customHeight="1">
      <c r="B209" s="5" t="s">
        <v>80</v>
      </c>
      <c r="C209" s="6"/>
      <c r="D209" s="7"/>
      <c r="E209" s="8"/>
      <c r="F209" s="8"/>
      <c r="G209" s="6"/>
      <c r="H209" s="8"/>
      <c r="I209" s="9"/>
      <c r="J209" s="6"/>
      <c r="K209" s="10">
        <v>863</v>
      </c>
      <c r="L209" s="48"/>
      <c r="M209" s="27">
        <f>SUM(M210:M213)</f>
        <v>914350.2999999999</v>
      </c>
    </row>
    <row r="210" spans="2:13" ht="33.75" customHeight="1">
      <c r="B210" s="22" t="s">
        <v>211</v>
      </c>
      <c r="K210" s="10">
        <v>863</v>
      </c>
      <c r="L210" s="48" t="s">
        <v>210</v>
      </c>
      <c r="M210" s="27">
        <v>12305.3</v>
      </c>
    </row>
    <row r="211" spans="2:13" ht="64.5" customHeight="1">
      <c r="B211" s="22" t="s">
        <v>193</v>
      </c>
      <c r="K211" s="10">
        <v>863</v>
      </c>
      <c r="L211" s="48" t="s">
        <v>192</v>
      </c>
      <c r="M211" s="37">
        <v>21328.1</v>
      </c>
    </row>
    <row r="212" spans="2:13" ht="125.25" customHeight="1">
      <c r="B212" s="34" t="s">
        <v>213</v>
      </c>
      <c r="K212" s="10">
        <v>863</v>
      </c>
      <c r="L212" s="48" t="s">
        <v>212</v>
      </c>
      <c r="M212" s="37">
        <v>26252.7</v>
      </c>
    </row>
    <row r="213" spans="2:13" ht="33" customHeight="1">
      <c r="B213" s="36" t="s">
        <v>195</v>
      </c>
      <c r="K213" s="10">
        <v>863</v>
      </c>
      <c r="L213" s="48" t="s">
        <v>207</v>
      </c>
      <c r="M213" s="37">
        <v>854464.2</v>
      </c>
    </row>
    <row r="214" spans="2:13" ht="49.5" customHeight="1">
      <c r="B214" s="5" t="s">
        <v>81</v>
      </c>
      <c r="K214" s="10">
        <v>864</v>
      </c>
      <c r="L214" s="48"/>
      <c r="M214" s="37">
        <f>SUM(M215:M217)</f>
        <v>45403.2</v>
      </c>
    </row>
    <row r="215" spans="2:13" ht="34.5" customHeight="1">
      <c r="B215" s="36" t="s">
        <v>214</v>
      </c>
      <c r="K215" s="10">
        <v>864</v>
      </c>
      <c r="L215" s="48" t="s">
        <v>215</v>
      </c>
      <c r="M215" s="37">
        <v>7269.7</v>
      </c>
    </row>
    <row r="216" spans="2:13" ht="33" customHeight="1">
      <c r="B216" s="22" t="s">
        <v>211</v>
      </c>
      <c r="K216" s="10">
        <v>864</v>
      </c>
      <c r="L216" s="48" t="s">
        <v>210</v>
      </c>
      <c r="M216" s="37">
        <v>34091.5</v>
      </c>
    </row>
    <row r="217" spans="2:13" ht="33" customHeight="1">
      <c r="B217" s="36" t="s">
        <v>195</v>
      </c>
      <c r="K217" s="10">
        <v>864</v>
      </c>
      <c r="L217" s="48" t="s">
        <v>207</v>
      </c>
      <c r="M217" s="37">
        <v>4042</v>
      </c>
    </row>
    <row r="218" spans="2:13" ht="35.25" customHeight="1">
      <c r="B218" s="5" t="s">
        <v>82</v>
      </c>
      <c r="C218" s="6"/>
      <c r="D218" s="7"/>
      <c r="E218" s="8"/>
      <c r="F218" s="8"/>
      <c r="G218" s="6"/>
      <c r="H218" s="8"/>
      <c r="I218" s="9"/>
      <c r="J218" s="6"/>
      <c r="K218" s="10">
        <v>865</v>
      </c>
      <c r="L218" s="48"/>
      <c r="M218" s="27">
        <f>SUM(M219:M224)</f>
        <v>1026873.7999999999</v>
      </c>
    </row>
    <row r="219" spans="2:13" ht="128.25" customHeight="1">
      <c r="B219" s="5" t="s">
        <v>217</v>
      </c>
      <c r="C219" s="38"/>
      <c r="D219" s="39"/>
      <c r="E219" s="40"/>
      <c r="F219" s="40"/>
      <c r="G219" s="38"/>
      <c r="H219" s="40"/>
      <c r="I219" s="41"/>
      <c r="J219" s="38"/>
      <c r="K219" s="10">
        <v>865</v>
      </c>
      <c r="L219" s="48" t="s">
        <v>216</v>
      </c>
      <c r="M219" s="27">
        <v>702244</v>
      </c>
    </row>
    <row r="220" spans="2:13" ht="129.75" customHeight="1">
      <c r="B220" s="5" t="s">
        <v>219</v>
      </c>
      <c r="C220" s="38"/>
      <c r="D220" s="39"/>
      <c r="E220" s="40"/>
      <c r="F220" s="40"/>
      <c r="G220" s="38"/>
      <c r="H220" s="40"/>
      <c r="I220" s="41"/>
      <c r="J220" s="38"/>
      <c r="K220" s="10">
        <v>865</v>
      </c>
      <c r="L220" s="48" t="s">
        <v>218</v>
      </c>
      <c r="M220" s="27">
        <v>254978.1</v>
      </c>
    </row>
    <row r="221" spans="2:13" ht="83.25" customHeight="1">
      <c r="B221" s="5" t="s">
        <v>221</v>
      </c>
      <c r="C221" s="38"/>
      <c r="D221" s="39"/>
      <c r="E221" s="40"/>
      <c r="F221" s="40"/>
      <c r="G221" s="38"/>
      <c r="H221" s="40"/>
      <c r="I221" s="41"/>
      <c r="J221" s="38"/>
      <c r="K221" s="10">
        <v>865</v>
      </c>
      <c r="L221" s="48" t="s">
        <v>220</v>
      </c>
      <c r="M221" s="27">
        <v>21091.7</v>
      </c>
    </row>
    <row r="222" spans="2:13" ht="50.25" customHeight="1">
      <c r="B222" s="22" t="s">
        <v>223</v>
      </c>
      <c r="K222" s="10">
        <v>865</v>
      </c>
      <c r="L222" s="48" t="s">
        <v>222</v>
      </c>
      <c r="M222" s="27">
        <v>30085</v>
      </c>
    </row>
    <row r="223" spans="2:13" ht="34.5" customHeight="1">
      <c r="B223" s="36" t="s">
        <v>211</v>
      </c>
      <c r="K223" s="10">
        <v>865</v>
      </c>
      <c r="L223" s="48" t="s">
        <v>210</v>
      </c>
      <c r="M223" s="27">
        <v>18384.5</v>
      </c>
    </row>
    <row r="224" spans="2:13" ht="35.25" customHeight="1">
      <c r="B224" s="36" t="s">
        <v>195</v>
      </c>
      <c r="K224" s="10">
        <v>865</v>
      </c>
      <c r="L224" s="48" t="s">
        <v>207</v>
      </c>
      <c r="M224" s="27">
        <v>90.5</v>
      </c>
    </row>
    <row r="225" ht="12.75">
      <c r="M225" s="30"/>
    </row>
    <row r="226" ht="12.75">
      <c r="M226" s="30"/>
    </row>
    <row r="227" ht="12.75">
      <c r="M227" s="30"/>
    </row>
    <row r="228" ht="12.75">
      <c r="M228" s="30"/>
    </row>
    <row r="229" ht="12.75">
      <c r="M229" s="30"/>
    </row>
    <row r="230" spans="2:13" ht="64.5" customHeight="1">
      <c r="B230" s="43" t="s">
        <v>228</v>
      </c>
      <c r="C230" s="43"/>
      <c r="D230" s="43"/>
      <c r="E230" s="43" t="s">
        <v>226</v>
      </c>
      <c r="F230" s="43"/>
      <c r="G230" s="43"/>
      <c r="H230" s="43" t="s">
        <v>226</v>
      </c>
      <c r="I230" s="43"/>
      <c r="J230" s="43"/>
      <c r="K230" s="43"/>
      <c r="L230" s="52" t="s">
        <v>227</v>
      </c>
      <c r="M230" s="52"/>
    </row>
    <row r="231" ht="12.75">
      <c r="M231" s="30"/>
    </row>
    <row r="232" ht="12.75">
      <c r="M232" s="30"/>
    </row>
    <row r="233" ht="12.75">
      <c r="M233" s="30"/>
    </row>
    <row r="234" ht="12.75">
      <c r="M234" s="30"/>
    </row>
    <row r="235" ht="12.75">
      <c r="M235" s="30"/>
    </row>
    <row r="236" ht="12.75">
      <c r="M236" s="30"/>
    </row>
    <row r="237" ht="12.75">
      <c r="M237" s="30"/>
    </row>
    <row r="238" ht="12.75">
      <c r="M238" s="30"/>
    </row>
    <row r="239" ht="12.75">
      <c r="M239" s="30"/>
    </row>
    <row r="240" ht="12.75">
      <c r="M240" s="30"/>
    </row>
    <row r="241" ht="12.75">
      <c r="M241" s="31"/>
    </row>
    <row r="242" ht="12.75">
      <c r="M242" s="31"/>
    </row>
    <row r="243" ht="12.75">
      <c r="M243" s="31"/>
    </row>
    <row r="244" ht="12.75">
      <c r="M244" s="31"/>
    </row>
    <row r="245" ht="12.75">
      <c r="M245" s="31"/>
    </row>
    <row r="246" ht="12.75">
      <c r="M246" s="31"/>
    </row>
    <row r="247" ht="12.75">
      <c r="M247" s="31"/>
    </row>
    <row r="248" ht="12.75">
      <c r="M248" s="31"/>
    </row>
    <row r="249" ht="12.75">
      <c r="M249" s="31"/>
    </row>
    <row r="250" ht="12.75">
      <c r="M250" s="31"/>
    </row>
    <row r="251" ht="12.75">
      <c r="M251" s="31"/>
    </row>
    <row r="252" ht="12.75">
      <c r="M252" s="31"/>
    </row>
    <row r="253" ht="12.75">
      <c r="M253" s="31"/>
    </row>
    <row r="254" ht="12.75">
      <c r="M254" s="31"/>
    </row>
    <row r="255" ht="12.75">
      <c r="M255" s="31"/>
    </row>
    <row r="256" ht="12.75">
      <c r="M256" s="31"/>
    </row>
    <row r="257" ht="12.75">
      <c r="M257" s="31"/>
    </row>
    <row r="258" ht="12.75">
      <c r="M258" s="31"/>
    </row>
    <row r="259" ht="12.75">
      <c r="M259" s="31"/>
    </row>
    <row r="260" ht="12.75">
      <c r="M260" s="31"/>
    </row>
    <row r="261" ht="12.75">
      <c r="M261" s="31"/>
    </row>
    <row r="262" ht="12.75">
      <c r="M262" s="31"/>
    </row>
    <row r="263" ht="12.75">
      <c r="M263" s="31"/>
    </row>
    <row r="264" ht="12.75">
      <c r="M264" s="31"/>
    </row>
    <row r="265" ht="12.75">
      <c r="M265" s="31"/>
    </row>
    <row r="266" ht="12.75">
      <c r="M266" s="31"/>
    </row>
    <row r="267" ht="12.75">
      <c r="M267" s="31"/>
    </row>
    <row r="268" ht="12.75">
      <c r="M268" s="31"/>
    </row>
    <row r="269" ht="12.75">
      <c r="M269" s="31"/>
    </row>
    <row r="270" ht="12.75">
      <c r="M270" s="31"/>
    </row>
    <row r="271" ht="12.75">
      <c r="M271" s="31"/>
    </row>
    <row r="272" ht="12.75">
      <c r="M272" s="31"/>
    </row>
    <row r="273" ht="12.75">
      <c r="M273" s="31"/>
    </row>
    <row r="274" ht="12.75">
      <c r="M274" s="31"/>
    </row>
    <row r="275" ht="12.75">
      <c r="M275" s="31"/>
    </row>
    <row r="276" ht="12.75">
      <c r="M276" s="31"/>
    </row>
    <row r="277" ht="12.75">
      <c r="M277" s="31"/>
    </row>
    <row r="278" ht="12.75">
      <c r="M278" s="31"/>
    </row>
    <row r="279" ht="12.75">
      <c r="M279" s="31"/>
    </row>
    <row r="280" ht="12.75">
      <c r="M280" s="31"/>
    </row>
    <row r="281" ht="12.75">
      <c r="M281" s="31"/>
    </row>
    <row r="282" ht="12.75">
      <c r="M282" s="31"/>
    </row>
    <row r="283" ht="12.75">
      <c r="M283" s="31"/>
    </row>
    <row r="284" ht="12.75">
      <c r="M284" s="31"/>
    </row>
    <row r="285" ht="12.75">
      <c r="M285" s="31"/>
    </row>
    <row r="286" ht="12.75">
      <c r="M286" s="31"/>
    </row>
    <row r="287" ht="12.75">
      <c r="M287" s="31"/>
    </row>
    <row r="288" ht="12.75">
      <c r="M288" s="31"/>
    </row>
    <row r="289" ht="12.75">
      <c r="M289" s="31"/>
    </row>
    <row r="290" ht="12.75">
      <c r="M290" s="31"/>
    </row>
    <row r="291" ht="12.75">
      <c r="M291" s="31"/>
    </row>
    <row r="292" ht="12.75">
      <c r="M292" s="31"/>
    </row>
    <row r="293" ht="12.75">
      <c r="M293" s="31"/>
    </row>
    <row r="294" ht="12.75">
      <c r="M294" s="31"/>
    </row>
    <row r="295" ht="12.75">
      <c r="M295" s="31"/>
    </row>
    <row r="296" ht="12.75">
      <c r="M296" s="31"/>
    </row>
    <row r="297" ht="12.75">
      <c r="M297" s="31"/>
    </row>
    <row r="298" ht="12.75">
      <c r="M298" s="31"/>
    </row>
    <row r="299" ht="12.75">
      <c r="M299" s="31"/>
    </row>
    <row r="300" ht="12.75">
      <c r="M300" s="31"/>
    </row>
    <row r="301" ht="12.75">
      <c r="M301" s="31"/>
    </row>
    <row r="302" ht="12.75">
      <c r="M302" s="31"/>
    </row>
    <row r="303" ht="12.75">
      <c r="M303" s="31"/>
    </row>
    <row r="304" ht="12.75">
      <c r="M304" s="31"/>
    </row>
    <row r="305" ht="12.75">
      <c r="M305" s="31"/>
    </row>
    <row r="306" ht="12.75">
      <c r="M306" s="31"/>
    </row>
    <row r="307" ht="12.75">
      <c r="M307" s="31"/>
    </row>
    <row r="308" ht="12.75">
      <c r="M308" s="31"/>
    </row>
    <row r="309" ht="12.75">
      <c r="M309" s="31"/>
    </row>
    <row r="310" ht="12.75">
      <c r="M310" s="31"/>
    </row>
    <row r="311" ht="12.75">
      <c r="M311" s="31"/>
    </row>
    <row r="312" ht="12.75">
      <c r="M312" s="31"/>
    </row>
    <row r="313" ht="12.75">
      <c r="M313" s="31"/>
    </row>
    <row r="314" ht="12.75">
      <c r="M314" s="31"/>
    </row>
    <row r="315" ht="12.75">
      <c r="M315" s="31"/>
    </row>
    <row r="316" ht="12.75">
      <c r="M316" s="31"/>
    </row>
    <row r="317" ht="12.75">
      <c r="M317" s="31"/>
    </row>
    <row r="318" ht="12.75">
      <c r="M318" s="31"/>
    </row>
    <row r="319" ht="12.75">
      <c r="M319" s="31"/>
    </row>
    <row r="320" ht="12.75">
      <c r="M320" s="31"/>
    </row>
    <row r="321" ht="12.75">
      <c r="M321" s="31"/>
    </row>
    <row r="322" ht="12.75">
      <c r="M322" s="31"/>
    </row>
    <row r="323" ht="12.75">
      <c r="M323" s="31"/>
    </row>
    <row r="324" ht="12.75">
      <c r="M324" s="31"/>
    </row>
    <row r="325" ht="12.75">
      <c r="M325" s="31"/>
    </row>
    <row r="326" ht="12.75">
      <c r="M326" s="31"/>
    </row>
    <row r="327" ht="12.75">
      <c r="M327" s="31"/>
    </row>
    <row r="328" ht="12.75">
      <c r="M328" s="31"/>
    </row>
    <row r="329" ht="12.75">
      <c r="M329" s="31"/>
    </row>
    <row r="330" ht="12.75">
      <c r="M330" s="31"/>
    </row>
    <row r="331" ht="12.75">
      <c r="M331" s="31"/>
    </row>
    <row r="332" ht="12.75">
      <c r="M332" s="31"/>
    </row>
    <row r="333" ht="12.75">
      <c r="M333" s="31"/>
    </row>
    <row r="334" ht="12.75">
      <c r="M334" s="31"/>
    </row>
    <row r="335" ht="12.75">
      <c r="M335" s="31"/>
    </row>
    <row r="336" ht="12.75">
      <c r="M336" s="31"/>
    </row>
    <row r="337" ht="12.75">
      <c r="M337" s="31"/>
    </row>
    <row r="338" ht="12.75">
      <c r="M338" s="31"/>
    </row>
    <row r="339" ht="12.75">
      <c r="M339" s="31"/>
    </row>
    <row r="340" ht="12.75">
      <c r="M340" s="31"/>
    </row>
    <row r="341" ht="12.75">
      <c r="M341" s="31"/>
    </row>
    <row r="342" ht="12.75">
      <c r="M342" s="31"/>
    </row>
    <row r="343" ht="12.75">
      <c r="M343" s="31"/>
    </row>
    <row r="344" ht="12.75">
      <c r="M344" s="31"/>
    </row>
    <row r="345" ht="12.75">
      <c r="M345" s="31"/>
    </row>
    <row r="346" ht="12.75">
      <c r="M346" s="31"/>
    </row>
    <row r="347" ht="12.75">
      <c r="M347" s="31"/>
    </row>
    <row r="348" ht="12.75">
      <c r="M348" s="31"/>
    </row>
    <row r="349" ht="12.75">
      <c r="M349" s="31"/>
    </row>
    <row r="350" ht="12.75">
      <c r="M350" s="31"/>
    </row>
    <row r="351" ht="12.75">
      <c r="M351" s="31"/>
    </row>
    <row r="352" ht="12.75">
      <c r="M352" s="31"/>
    </row>
    <row r="353" ht="12.75">
      <c r="M353" s="31"/>
    </row>
    <row r="354" ht="12.75">
      <c r="M354" s="31"/>
    </row>
    <row r="355" ht="12.75">
      <c r="M355" s="31"/>
    </row>
    <row r="356" ht="12.75">
      <c r="M356" s="31"/>
    </row>
    <row r="357" ht="12.75">
      <c r="M357" s="31"/>
    </row>
    <row r="358" ht="12.75">
      <c r="M358" s="31"/>
    </row>
    <row r="359" ht="12.75">
      <c r="M359" s="31"/>
    </row>
    <row r="360" ht="12.75">
      <c r="M360" s="31"/>
    </row>
    <row r="361" ht="12.75">
      <c r="M361" s="31"/>
    </row>
    <row r="362" ht="12.75">
      <c r="M362" s="31"/>
    </row>
    <row r="363" ht="12.75">
      <c r="M363" s="31"/>
    </row>
    <row r="364" ht="12.75">
      <c r="M364" s="31"/>
    </row>
    <row r="365" ht="12.75">
      <c r="M365" s="31"/>
    </row>
    <row r="366" ht="12.75">
      <c r="M366" s="31"/>
    </row>
    <row r="367" ht="12.75">
      <c r="M367" s="31"/>
    </row>
    <row r="368" ht="12.75">
      <c r="M368" s="31"/>
    </row>
    <row r="369" ht="12.75">
      <c r="M369" s="31"/>
    </row>
    <row r="370" ht="12.75">
      <c r="M370" s="31"/>
    </row>
    <row r="371" ht="12.75">
      <c r="M371" s="31"/>
    </row>
    <row r="372" ht="12.75">
      <c r="M372" s="31"/>
    </row>
    <row r="373" ht="12.75">
      <c r="M373" s="31"/>
    </row>
    <row r="374" ht="12.75">
      <c r="M374" s="31"/>
    </row>
    <row r="375" ht="12.75">
      <c r="M375" s="31"/>
    </row>
    <row r="376" ht="12.75">
      <c r="M376" s="31"/>
    </row>
    <row r="377" ht="12.75">
      <c r="M377" s="31"/>
    </row>
    <row r="378" ht="12.75">
      <c r="M378" s="31"/>
    </row>
    <row r="379" ht="12.75">
      <c r="M379" s="31"/>
    </row>
    <row r="380" ht="12.75">
      <c r="M380" s="31"/>
    </row>
    <row r="381" ht="12.75">
      <c r="M381" s="31"/>
    </row>
    <row r="382" ht="12.75">
      <c r="M382" s="31"/>
    </row>
    <row r="383" ht="12.75">
      <c r="M383" s="31"/>
    </row>
    <row r="384" ht="12.75">
      <c r="M384" s="31"/>
    </row>
    <row r="385" ht="12.75">
      <c r="M385" s="31"/>
    </row>
    <row r="386" ht="12.75">
      <c r="M386" s="31"/>
    </row>
    <row r="387" ht="12.75">
      <c r="M387" s="31"/>
    </row>
    <row r="388" ht="12.75">
      <c r="M388" s="31"/>
    </row>
    <row r="389" ht="12.75">
      <c r="M389" s="31"/>
    </row>
    <row r="390" ht="12.75">
      <c r="M390" s="31"/>
    </row>
    <row r="391" ht="12.75">
      <c r="M391" s="31"/>
    </row>
    <row r="392" ht="12.75">
      <c r="M392" s="31"/>
    </row>
    <row r="393" ht="12.75">
      <c r="M393" s="31"/>
    </row>
    <row r="394" ht="12.75">
      <c r="M394" s="31"/>
    </row>
    <row r="395" ht="12.75">
      <c r="M395" s="31"/>
    </row>
    <row r="396" ht="12.75">
      <c r="M396" s="31"/>
    </row>
    <row r="397" ht="12.75">
      <c r="M397" s="31"/>
    </row>
    <row r="398" ht="12.75">
      <c r="M398" s="31"/>
    </row>
    <row r="399" ht="12.75">
      <c r="M399" s="31"/>
    </row>
    <row r="400" ht="12.75">
      <c r="M400" s="31"/>
    </row>
    <row r="401" ht="12.75">
      <c r="M401" s="31"/>
    </row>
    <row r="402" ht="12.75">
      <c r="M402" s="31"/>
    </row>
    <row r="403" ht="12.75">
      <c r="M403" s="31"/>
    </row>
    <row r="404" ht="12.75">
      <c r="M404" s="31"/>
    </row>
    <row r="405" ht="12.75">
      <c r="M405" s="31"/>
    </row>
    <row r="406" ht="12.75">
      <c r="M406" s="31"/>
    </row>
    <row r="407" ht="12.75">
      <c r="M407" s="31"/>
    </row>
    <row r="408" ht="12.75">
      <c r="M408" s="31"/>
    </row>
    <row r="409" ht="12.75">
      <c r="M409" s="31"/>
    </row>
    <row r="410" ht="12.75">
      <c r="M410" s="31"/>
    </row>
    <row r="411" ht="12.75">
      <c r="M411" s="31"/>
    </row>
    <row r="412" ht="12.75">
      <c r="M412" s="31"/>
    </row>
    <row r="413" ht="12.75">
      <c r="M413" s="31"/>
    </row>
    <row r="414" ht="12.75">
      <c r="M414" s="31"/>
    </row>
    <row r="415" ht="12.75">
      <c r="M415" s="31"/>
    </row>
    <row r="416" ht="12.75">
      <c r="M416" s="31"/>
    </row>
  </sheetData>
  <mergeCells count="9">
    <mergeCell ref="L1:M1"/>
    <mergeCell ref="L2:M2"/>
    <mergeCell ref="L3:M3"/>
    <mergeCell ref="L230:M230"/>
    <mergeCell ref="B7:M7"/>
    <mergeCell ref="K11:L11"/>
    <mergeCell ref="M11:M12"/>
    <mergeCell ref="B11:B12"/>
    <mergeCell ref="B8:M8"/>
  </mergeCells>
  <printOptions/>
  <pageMargins left="0.984251968503937" right="0.5905511811023623" top="0.7874015748031497" bottom="0.7874015748031497" header="0.5118110236220472" footer="0.5118110236220472"/>
  <pageSetup fitToHeight="18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Chernova AV</cp:lastModifiedBy>
  <cp:lastPrinted>2011-03-29T10:53:23Z</cp:lastPrinted>
  <dcterms:created xsi:type="dcterms:W3CDTF">2011-01-25T09:12:37Z</dcterms:created>
  <dcterms:modified xsi:type="dcterms:W3CDTF">2011-04-29T12:54:22Z</dcterms:modified>
  <cp:category/>
  <cp:version/>
  <cp:contentType/>
  <cp:contentStatus/>
</cp:coreProperties>
</file>